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ownloads\"/>
    </mc:Choice>
  </mc:AlternateContent>
  <bookViews>
    <workbookView xWindow="0" yWindow="0" windowWidth="20490" windowHeight="7755" tabRatio="757" activeTab="5"/>
  </bookViews>
  <sheets>
    <sheet name="deklice  1-2012" sheetId="3" r:id="rId1"/>
    <sheet name="dečki  1-2012" sheetId="2" r:id="rId2"/>
    <sheet name="deklice 2-2011" sheetId="7" r:id="rId3"/>
    <sheet name="dečki 2-2011 " sheetId="6" r:id="rId4"/>
    <sheet name="deklice 3-2010 " sheetId="9" r:id="rId5"/>
    <sheet name="dečki 3-2010" sheetId="8" r:id="rId6"/>
    <sheet name="deklice 4-2009" sheetId="11" r:id="rId7"/>
    <sheet name="dečki 4-2009" sheetId="10" r:id="rId8"/>
    <sheet name="List1" sheetId="14" r:id="rId9"/>
  </sheets>
  <definedNames>
    <definedName name="_xlnm._FilterDatabase" localSheetId="1" hidden="1">'dečki  1-2012'!$A$8:$T$9</definedName>
    <definedName name="_xlnm._FilterDatabase" localSheetId="3" hidden="1">'dečki 2-2011 '!$A$8:$T$34</definedName>
    <definedName name="_xlnm._FilterDatabase" localSheetId="5" hidden="1">'dečki 3-2010'!$A$8:$T$39</definedName>
    <definedName name="_xlnm._FilterDatabase" localSheetId="7" hidden="1">'dečki 4-2009'!$A$8:$T$45</definedName>
    <definedName name="_xlnm._FilterDatabase" localSheetId="0" hidden="1">'deklice  1-2012'!$A$8:$T$9</definedName>
    <definedName name="_xlnm._FilterDatabase" localSheetId="2" hidden="1">'deklice 2-2011'!$A$8:$T$27</definedName>
    <definedName name="_xlnm._FilterDatabase" localSheetId="4" hidden="1">'deklice 3-2010 '!$A$8:$T$22</definedName>
    <definedName name="_xlnm._FilterDatabase" localSheetId="6" hidden="1">'deklice 4-2009'!$A$8:$T$26</definedName>
  </definedNames>
  <calcPr calcId="152511"/>
</workbook>
</file>

<file path=xl/calcChain.xml><?xml version="1.0" encoding="utf-8"?>
<calcChain xmlns="http://schemas.openxmlformats.org/spreadsheetml/2006/main">
  <c r="O11" i="3" l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M24" i="7"/>
  <c r="N24" i="7"/>
  <c r="O24" i="7"/>
  <c r="M24" i="11"/>
  <c r="N24" i="11"/>
  <c r="O24" i="11"/>
  <c r="M15" i="11"/>
  <c r="N15" i="11"/>
  <c r="O15" i="11"/>
  <c r="M13" i="7"/>
  <c r="N13" i="7"/>
  <c r="O13" i="7"/>
  <c r="M12" i="3"/>
  <c r="N12" i="3"/>
  <c r="M15" i="3"/>
  <c r="N15" i="3"/>
  <c r="M23" i="3"/>
  <c r="N23" i="3"/>
  <c r="M14" i="3"/>
  <c r="N14" i="3"/>
  <c r="M24" i="3"/>
  <c r="N24" i="3"/>
  <c r="M45" i="10"/>
  <c r="N45" i="10"/>
  <c r="O45" i="10"/>
  <c r="M12" i="10"/>
  <c r="N12" i="10"/>
  <c r="O12" i="10"/>
  <c r="M15" i="10"/>
  <c r="N15" i="10"/>
  <c r="O15" i="10"/>
  <c r="M42" i="10"/>
  <c r="N42" i="10"/>
  <c r="O42" i="10"/>
  <c r="M23" i="10"/>
  <c r="R23" i="10" s="1"/>
  <c r="N23" i="10"/>
  <c r="O23" i="10"/>
  <c r="M43" i="10"/>
  <c r="N43" i="10"/>
  <c r="O43" i="10"/>
  <c r="M44" i="10"/>
  <c r="N44" i="10"/>
  <c r="O44" i="10"/>
  <c r="R13" i="7" l="1"/>
  <c r="P24" i="7"/>
  <c r="P12" i="3"/>
  <c r="R15" i="11"/>
  <c r="R24" i="7"/>
  <c r="R44" i="10"/>
  <c r="R12" i="10"/>
  <c r="R42" i="10"/>
  <c r="R45" i="10"/>
  <c r="R15" i="10"/>
  <c r="R24" i="11"/>
  <c r="P24" i="11"/>
  <c r="P43" i="10"/>
  <c r="R43" i="10"/>
  <c r="Q12" i="10"/>
  <c r="P23" i="3"/>
  <c r="P23" i="10"/>
  <c r="Q15" i="11"/>
  <c r="Q13" i="7"/>
  <c r="Q23" i="10"/>
  <c r="Q24" i="7"/>
  <c r="S24" i="7" s="1"/>
  <c r="P14" i="3"/>
  <c r="R14" i="3" s="1"/>
  <c r="Q23" i="3"/>
  <c r="Q44" i="10"/>
  <c r="P24" i="3"/>
  <c r="R24" i="3" s="1"/>
  <c r="Q15" i="3"/>
  <c r="P13" i="7"/>
  <c r="Q43" i="10"/>
  <c r="Q14" i="3"/>
  <c r="P15" i="11"/>
  <c r="Q24" i="11"/>
  <c r="P15" i="3"/>
  <c r="R15" i="3" s="1"/>
  <c r="R23" i="3"/>
  <c r="Q24" i="3"/>
  <c r="Q12" i="3"/>
  <c r="S12" i="3" s="1"/>
  <c r="R12" i="3"/>
  <c r="P45" i="10"/>
  <c r="Q45" i="10"/>
  <c r="Q15" i="10"/>
  <c r="P12" i="10"/>
  <c r="P42" i="10"/>
  <c r="P44" i="10"/>
  <c r="Q42" i="10"/>
  <c r="P15" i="10"/>
  <c r="S12" i="10" l="1"/>
  <c r="S43" i="10"/>
  <c r="S24" i="11"/>
  <c r="S23" i="3"/>
  <c r="S23" i="10"/>
  <c r="S15" i="11"/>
  <c r="S15" i="3"/>
  <c r="S13" i="7"/>
  <c r="S24" i="3"/>
  <c r="S14" i="3"/>
  <c r="S45" i="10"/>
  <c r="S42" i="10"/>
  <c r="S15" i="10"/>
  <c r="S44" i="10"/>
  <c r="M27" i="7"/>
  <c r="N27" i="7"/>
  <c r="O27" i="7"/>
  <c r="M23" i="7"/>
  <c r="N23" i="7"/>
  <c r="O23" i="7"/>
  <c r="M15" i="7"/>
  <c r="N15" i="7"/>
  <c r="O15" i="7"/>
  <c r="M30" i="6"/>
  <c r="N30" i="6"/>
  <c r="O30" i="6"/>
  <c r="M16" i="2"/>
  <c r="N16" i="2"/>
  <c r="O16" i="2"/>
  <c r="M24" i="2"/>
  <c r="N24" i="2"/>
  <c r="O24" i="2"/>
  <c r="M22" i="2"/>
  <c r="N22" i="2"/>
  <c r="O22" i="2"/>
  <c r="M15" i="2"/>
  <c r="N15" i="2"/>
  <c r="O15" i="2"/>
  <c r="M19" i="2"/>
  <c r="N19" i="2"/>
  <c r="O19" i="2"/>
  <c r="M27" i="2"/>
  <c r="N27" i="2"/>
  <c r="O27" i="2"/>
  <c r="M10" i="2"/>
  <c r="N10" i="2"/>
  <c r="O10" i="2"/>
  <c r="M14" i="2"/>
  <c r="N14" i="2"/>
  <c r="O14" i="2"/>
  <c r="M21" i="2"/>
  <c r="N21" i="2"/>
  <c r="O21" i="2"/>
  <c r="M20" i="9"/>
  <c r="M11" i="9"/>
  <c r="N11" i="9"/>
  <c r="O11" i="9"/>
  <c r="M13" i="9"/>
  <c r="N13" i="9"/>
  <c r="O13" i="9"/>
  <c r="M34" i="6"/>
  <c r="N34" i="6"/>
  <c r="O34" i="6"/>
  <c r="R11" i="9" l="1"/>
  <c r="R13" i="9"/>
  <c r="R34" i="6"/>
  <c r="R30" i="6"/>
  <c r="R27" i="7"/>
  <c r="R23" i="7"/>
  <c r="R15" i="7"/>
  <c r="R21" i="2"/>
  <c r="R27" i="2"/>
  <c r="R24" i="2"/>
  <c r="R14" i="2"/>
  <c r="R15" i="2"/>
  <c r="R19" i="2"/>
  <c r="R16" i="2"/>
  <c r="R10" i="2"/>
  <c r="R22" i="2"/>
  <c r="Q27" i="7"/>
  <c r="Q27" i="2"/>
  <c r="Q15" i="7"/>
  <c r="P11" i="9"/>
  <c r="Q22" i="2"/>
  <c r="P19" i="2"/>
  <c r="P23" i="7"/>
  <c r="P27" i="2"/>
  <c r="P13" i="9"/>
  <c r="P14" i="2"/>
  <c r="Q21" i="2"/>
  <c r="Q11" i="9"/>
  <c r="Q34" i="6"/>
  <c r="Q13" i="9"/>
  <c r="P27" i="7"/>
  <c r="P30" i="6"/>
  <c r="Q16" i="2"/>
  <c r="P21" i="2"/>
  <c r="Q10" i="2"/>
  <c r="Q19" i="2"/>
  <c r="P15" i="2"/>
  <c r="Q23" i="7"/>
  <c r="P15" i="7"/>
  <c r="Q30" i="6"/>
  <c r="P24" i="2"/>
  <c r="Q24" i="2"/>
  <c r="P16" i="2"/>
  <c r="Q14" i="2"/>
  <c r="P10" i="2"/>
  <c r="Q15" i="2"/>
  <c r="P22" i="2"/>
  <c r="P34" i="6"/>
  <c r="S23" i="7" l="1"/>
  <c r="S27" i="2"/>
  <c r="S11" i="9"/>
  <c r="S27" i="7"/>
  <c r="S30" i="6"/>
  <c r="S14" i="2"/>
  <c r="S15" i="7"/>
  <c r="S13" i="9"/>
  <c r="S21" i="2"/>
  <c r="S16" i="2"/>
  <c r="S15" i="2"/>
  <c r="S19" i="2"/>
  <c r="S24" i="2"/>
  <c r="S10" i="2"/>
  <c r="S22" i="2"/>
  <c r="S34" i="6"/>
  <c r="O37" i="8"/>
  <c r="N37" i="8"/>
  <c r="M37" i="8"/>
  <c r="R37" i="8" l="1"/>
  <c r="P37" i="8"/>
  <c r="Q37" i="8"/>
  <c r="S37" i="8" l="1"/>
  <c r="M28" i="6"/>
  <c r="N28" i="6"/>
  <c r="O28" i="6"/>
  <c r="M18" i="6"/>
  <c r="N18" i="6"/>
  <c r="O18" i="6"/>
  <c r="M26" i="6"/>
  <c r="N26" i="6"/>
  <c r="O26" i="6"/>
  <c r="M27" i="6"/>
  <c r="N27" i="6"/>
  <c r="O27" i="6"/>
  <c r="M11" i="6"/>
  <c r="N11" i="6"/>
  <c r="O11" i="6"/>
  <c r="M19" i="6"/>
  <c r="N19" i="6"/>
  <c r="O19" i="6"/>
  <c r="M13" i="6"/>
  <c r="N13" i="6"/>
  <c r="O13" i="6"/>
  <c r="M14" i="6"/>
  <c r="N14" i="6"/>
  <c r="O14" i="6"/>
  <c r="M22" i="6"/>
  <c r="N22" i="6"/>
  <c r="O22" i="6"/>
  <c r="M21" i="6"/>
  <c r="N21" i="6"/>
  <c r="O21" i="6"/>
  <c r="M31" i="6"/>
  <c r="R31" i="6" s="1"/>
  <c r="N31" i="6"/>
  <c r="O31" i="6"/>
  <c r="M33" i="6"/>
  <c r="N33" i="6"/>
  <c r="O33" i="6"/>
  <c r="M23" i="6"/>
  <c r="N23" i="6"/>
  <c r="O23" i="6"/>
  <c r="M25" i="6"/>
  <c r="N25" i="6"/>
  <c r="O25" i="6"/>
  <c r="M15" i="6"/>
  <c r="N15" i="6"/>
  <c r="O15" i="6"/>
  <c r="M12" i="6"/>
  <c r="N12" i="6"/>
  <c r="O12" i="6"/>
  <c r="M17" i="6"/>
  <c r="N17" i="6"/>
  <c r="O17" i="6"/>
  <c r="M32" i="6"/>
  <c r="N32" i="6"/>
  <c r="O32" i="6"/>
  <c r="M16" i="6"/>
  <c r="R16" i="6" s="1"/>
  <c r="N16" i="6"/>
  <c r="O16" i="6"/>
  <c r="M10" i="6"/>
  <c r="N10" i="6"/>
  <c r="O10" i="6"/>
  <c r="M24" i="6"/>
  <c r="N24" i="6"/>
  <c r="O24" i="6"/>
  <c r="M20" i="6"/>
  <c r="N20" i="6"/>
  <c r="O20" i="6"/>
  <c r="M29" i="6"/>
  <c r="N29" i="6"/>
  <c r="O29" i="6"/>
  <c r="N20" i="9"/>
  <c r="O20" i="9"/>
  <c r="M16" i="9"/>
  <c r="N16" i="9"/>
  <c r="O16" i="9"/>
  <c r="M14" i="9"/>
  <c r="N14" i="9"/>
  <c r="O14" i="9"/>
  <c r="M12" i="9"/>
  <c r="N12" i="9"/>
  <c r="O12" i="9"/>
  <c r="M22" i="9"/>
  <c r="N22" i="9"/>
  <c r="O22" i="9"/>
  <c r="M19" i="9"/>
  <c r="N19" i="9"/>
  <c r="O19" i="9"/>
  <c r="M17" i="9"/>
  <c r="R17" i="9" s="1"/>
  <c r="N17" i="9"/>
  <c r="O17" i="9"/>
  <c r="M15" i="9"/>
  <c r="N15" i="9"/>
  <c r="O15" i="9"/>
  <c r="M10" i="9"/>
  <c r="N10" i="9"/>
  <c r="O10" i="9"/>
  <c r="M21" i="9"/>
  <c r="N21" i="9"/>
  <c r="O21" i="9"/>
  <c r="M18" i="9"/>
  <c r="N18" i="9"/>
  <c r="O18" i="9"/>
  <c r="O25" i="11"/>
  <c r="N25" i="11"/>
  <c r="M25" i="11"/>
  <c r="M10" i="10"/>
  <c r="N10" i="10"/>
  <c r="O10" i="10"/>
  <c r="M14" i="10"/>
  <c r="N14" i="10"/>
  <c r="O14" i="10"/>
  <c r="M31" i="10"/>
  <c r="N31" i="10"/>
  <c r="O31" i="10"/>
  <c r="M38" i="10"/>
  <c r="N38" i="10"/>
  <c r="O38" i="10"/>
  <c r="M29" i="10"/>
  <c r="N29" i="10"/>
  <c r="O29" i="10"/>
  <c r="M32" i="10"/>
  <c r="N32" i="10"/>
  <c r="O32" i="10"/>
  <c r="M27" i="10"/>
  <c r="N27" i="10"/>
  <c r="O27" i="10"/>
  <c r="M39" i="10"/>
  <c r="N39" i="10"/>
  <c r="O39" i="10"/>
  <c r="M17" i="10"/>
  <c r="N17" i="10"/>
  <c r="O17" i="10"/>
  <c r="M28" i="10"/>
  <c r="N28" i="10"/>
  <c r="O28" i="10"/>
  <c r="M33" i="10"/>
  <c r="N33" i="10"/>
  <c r="O33" i="10"/>
  <c r="M21" i="10"/>
  <c r="N21" i="10"/>
  <c r="O21" i="10"/>
  <c r="M13" i="10"/>
  <c r="N13" i="10"/>
  <c r="O13" i="10"/>
  <c r="M30" i="10"/>
  <c r="N30" i="10"/>
  <c r="O30" i="10"/>
  <c r="M22" i="10"/>
  <c r="N22" i="10"/>
  <c r="O22" i="10"/>
  <c r="M20" i="10"/>
  <c r="N20" i="10"/>
  <c r="O20" i="10"/>
  <c r="M19" i="10"/>
  <c r="N19" i="10"/>
  <c r="O19" i="10"/>
  <c r="M36" i="10"/>
  <c r="N36" i="10"/>
  <c r="O36" i="10"/>
  <c r="M24" i="10"/>
  <c r="N24" i="10"/>
  <c r="O24" i="10"/>
  <c r="M11" i="10"/>
  <c r="N11" i="10"/>
  <c r="O11" i="10"/>
  <c r="M26" i="10"/>
  <c r="N26" i="10"/>
  <c r="O26" i="10"/>
  <c r="M34" i="10"/>
  <c r="N34" i="10"/>
  <c r="O34" i="10"/>
  <c r="M40" i="10"/>
  <c r="N40" i="10"/>
  <c r="O40" i="10"/>
  <c r="M35" i="10"/>
  <c r="N35" i="10"/>
  <c r="O35" i="10"/>
  <c r="M16" i="10"/>
  <c r="N16" i="10"/>
  <c r="O16" i="10"/>
  <c r="M18" i="10"/>
  <c r="N18" i="10"/>
  <c r="O18" i="10"/>
  <c r="M37" i="10"/>
  <c r="N37" i="10"/>
  <c r="O37" i="10"/>
  <c r="M41" i="10"/>
  <c r="N41" i="10"/>
  <c r="O41" i="10"/>
  <c r="M25" i="10"/>
  <c r="N25" i="10"/>
  <c r="O25" i="10"/>
  <c r="M17" i="11"/>
  <c r="N17" i="11"/>
  <c r="O17" i="11"/>
  <c r="M12" i="11"/>
  <c r="R12" i="11" s="1"/>
  <c r="N12" i="11"/>
  <c r="O12" i="11"/>
  <c r="M10" i="11"/>
  <c r="N10" i="11"/>
  <c r="O10" i="11"/>
  <c r="M14" i="11"/>
  <c r="N14" i="11"/>
  <c r="O14" i="11"/>
  <c r="M18" i="11"/>
  <c r="N18" i="11"/>
  <c r="O18" i="11"/>
  <c r="M20" i="11"/>
  <c r="R20" i="11" s="1"/>
  <c r="N20" i="11"/>
  <c r="O20" i="11"/>
  <c r="M26" i="11"/>
  <c r="N26" i="11"/>
  <c r="O26" i="11"/>
  <c r="M23" i="11"/>
  <c r="N23" i="11"/>
  <c r="O23" i="11"/>
  <c r="M13" i="11"/>
  <c r="N13" i="11"/>
  <c r="O13" i="11"/>
  <c r="M16" i="11"/>
  <c r="N16" i="11"/>
  <c r="O16" i="11"/>
  <c r="M22" i="11"/>
  <c r="N22" i="11"/>
  <c r="O22" i="11"/>
  <c r="M21" i="11"/>
  <c r="N21" i="11"/>
  <c r="O21" i="11"/>
  <c r="M19" i="11"/>
  <c r="N19" i="11"/>
  <c r="O19" i="11"/>
  <c r="M11" i="11"/>
  <c r="R11" i="11" s="1"/>
  <c r="N11" i="11"/>
  <c r="O11" i="11"/>
  <c r="M14" i="8"/>
  <c r="N14" i="8"/>
  <c r="O14" i="8"/>
  <c r="M26" i="8"/>
  <c r="N26" i="8"/>
  <c r="O26" i="8"/>
  <c r="M30" i="8"/>
  <c r="N30" i="8"/>
  <c r="O30" i="8"/>
  <c r="M35" i="8"/>
  <c r="N35" i="8"/>
  <c r="O35" i="8"/>
  <c r="M21" i="8"/>
  <c r="N21" i="8"/>
  <c r="O21" i="8"/>
  <c r="M16" i="8"/>
  <c r="N16" i="8"/>
  <c r="O16" i="8"/>
  <c r="M12" i="8"/>
  <c r="N12" i="8"/>
  <c r="O12" i="8"/>
  <c r="M15" i="8"/>
  <c r="N15" i="8"/>
  <c r="O15" i="8"/>
  <c r="M10" i="8"/>
  <c r="N10" i="8"/>
  <c r="O10" i="8"/>
  <c r="M13" i="8"/>
  <c r="N13" i="8"/>
  <c r="O13" i="8"/>
  <c r="M29" i="8"/>
  <c r="N29" i="8"/>
  <c r="O29" i="8"/>
  <c r="M17" i="8"/>
  <c r="N17" i="8"/>
  <c r="O17" i="8"/>
  <c r="M31" i="8"/>
  <c r="N31" i="8"/>
  <c r="O31" i="8"/>
  <c r="M20" i="8"/>
  <c r="N20" i="8"/>
  <c r="O20" i="8"/>
  <c r="M25" i="8"/>
  <c r="N25" i="8"/>
  <c r="O25" i="8"/>
  <c r="M32" i="8"/>
  <c r="N32" i="8"/>
  <c r="O32" i="8"/>
  <c r="M23" i="8"/>
  <c r="N23" i="8"/>
  <c r="O23" i="8"/>
  <c r="M36" i="8"/>
  <c r="N36" i="8"/>
  <c r="O36" i="8"/>
  <c r="M19" i="8"/>
  <c r="N19" i="8"/>
  <c r="O19" i="8"/>
  <c r="M18" i="8"/>
  <c r="N18" i="8"/>
  <c r="O18" i="8"/>
  <c r="M39" i="8"/>
  <c r="N39" i="8"/>
  <c r="O39" i="8"/>
  <c r="M24" i="8"/>
  <c r="N24" i="8"/>
  <c r="O24" i="8"/>
  <c r="M38" i="8"/>
  <c r="N38" i="8"/>
  <c r="O38" i="8"/>
  <c r="M22" i="8"/>
  <c r="N22" i="8"/>
  <c r="O22" i="8"/>
  <c r="M11" i="8"/>
  <c r="N11" i="8"/>
  <c r="O11" i="8"/>
  <c r="M28" i="8"/>
  <c r="N28" i="8"/>
  <c r="O28" i="8"/>
  <c r="M33" i="8"/>
  <c r="N33" i="8"/>
  <c r="O33" i="8"/>
  <c r="M34" i="8"/>
  <c r="N34" i="8"/>
  <c r="O34" i="8"/>
  <c r="O27" i="8"/>
  <c r="N27" i="8"/>
  <c r="M27" i="8"/>
  <c r="M16" i="7"/>
  <c r="N16" i="7"/>
  <c r="O16" i="7"/>
  <c r="M20" i="7"/>
  <c r="N20" i="7"/>
  <c r="O20" i="7"/>
  <c r="M10" i="7"/>
  <c r="N10" i="7"/>
  <c r="O10" i="7"/>
  <c r="M12" i="7"/>
  <c r="N12" i="7"/>
  <c r="O12" i="7"/>
  <c r="M18" i="7"/>
  <c r="N18" i="7"/>
  <c r="O18" i="7"/>
  <c r="M25" i="7"/>
  <c r="N25" i="7"/>
  <c r="O25" i="7"/>
  <c r="M21" i="7"/>
  <c r="N21" i="7"/>
  <c r="O21" i="7"/>
  <c r="M17" i="7"/>
  <c r="N17" i="7"/>
  <c r="O17" i="7"/>
  <c r="M22" i="7"/>
  <c r="N22" i="7"/>
  <c r="O22" i="7"/>
  <c r="M19" i="7"/>
  <c r="N19" i="7"/>
  <c r="O19" i="7"/>
  <c r="M26" i="7"/>
  <c r="N26" i="7"/>
  <c r="O26" i="7"/>
  <c r="M11" i="7"/>
  <c r="N11" i="7"/>
  <c r="O11" i="7"/>
  <c r="O14" i="7"/>
  <c r="N14" i="7"/>
  <c r="M14" i="7"/>
  <c r="M22" i="3"/>
  <c r="N22" i="3"/>
  <c r="M17" i="3"/>
  <c r="N17" i="3"/>
  <c r="M10" i="3"/>
  <c r="N10" i="3"/>
  <c r="O10" i="3"/>
  <c r="M19" i="3"/>
  <c r="N19" i="3"/>
  <c r="M11" i="3"/>
  <c r="N11" i="3"/>
  <c r="M20" i="3"/>
  <c r="N20" i="3"/>
  <c r="M16" i="3"/>
  <c r="N16" i="3"/>
  <c r="M18" i="3"/>
  <c r="N18" i="3"/>
  <c r="M21" i="3"/>
  <c r="N21" i="3"/>
  <c r="N13" i="3"/>
  <c r="M13" i="3"/>
  <c r="M17" i="2"/>
  <c r="N17" i="2"/>
  <c r="O17" i="2"/>
  <c r="M28" i="2"/>
  <c r="N28" i="2"/>
  <c r="O28" i="2"/>
  <c r="M26" i="2"/>
  <c r="N26" i="2"/>
  <c r="O26" i="2"/>
  <c r="M18" i="2"/>
  <c r="N18" i="2"/>
  <c r="O18" i="2"/>
  <c r="M23" i="2"/>
  <c r="N23" i="2"/>
  <c r="O23" i="2"/>
  <c r="M25" i="2"/>
  <c r="N25" i="2"/>
  <c r="O25" i="2"/>
  <c r="M20" i="2"/>
  <c r="N20" i="2"/>
  <c r="O20" i="2"/>
  <c r="M13" i="2"/>
  <c r="N13" i="2"/>
  <c r="O13" i="2"/>
  <c r="M11" i="2"/>
  <c r="N11" i="2"/>
  <c r="O11" i="2"/>
  <c r="M29" i="2"/>
  <c r="N29" i="2"/>
  <c r="O29" i="2"/>
  <c r="O12" i="2"/>
  <c r="N12" i="2"/>
  <c r="M12" i="2"/>
  <c r="R14" i="7" l="1"/>
  <c r="R16" i="11"/>
  <c r="R19" i="7"/>
  <c r="R19" i="11"/>
  <c r="R13" i="11"/>
  <c r="R18" i="11"/>
  <c r="R17" i="11"/>
  <c r="R19" i="9"/>
  <c r="R32" i="6"/>
  <c r="R21" i="6"/>
  <c r="R18" i="6"/>
  <c r="R18" i="10"/>
  <c r="R36" i="10"/>
  <c r="R28" i="10"/>
  <c r="R14" i="10"/>
  <c r="R29" i="10"/>
  <c r="R25" i="11"/>
  <c r="R21" i="11"/>
  <c r="R23" i="11"/>
  <c r="R14" i="11"/>
  <c r="R22" i="11"/>
  <c r="R26" i="11"/>
  <c r="R10" i="11"/>
  <c r="R24" i="6"/>
  <c r="R23" i="6"/>
  <c r="R11" i="6"/>
  <c r="R20" i="7"/>
  <c r="R16" i="7"/>
  <c r="R10" i="9"/>
  <c r="R18" i="9"/>
  <c r="R14" i="9"/>
  <c r="R15" i="9"/>
  <c r="R22" i="9"/>
  <c r="R21" i="9"/>
  <c r="R16" i="9"/>
  <c r="R12" i="9"/>
  <c r="R20" i="9"/>
  <c r="R29" i="6"/>
  <c r="R15" i="6"/>
  <c r="R13" i="6"/>
  <c r="P10" i="6"/>
  <c r="R10" i="6"/>
  <c r="R33" i="6"/>
  <c r="R27" i="6"/>
  <c r="R17" i="6"/>
  <c r="R22" i="6"/>
  <c r="R28" i="6"/>
  <c r="R20" i="6"/>
  <c r="R25" i="6"/>
  <c r="R19" i="6"/>
  <c r="R26" i="6"/>
  <c r="R12" i="6"/>
  <c r="R14" i="6"/>
  <c r="R18" i="7"/>
  <c r="R21" i="7"/>
  <c r="R11" i="7"/>
  <c r="R12" i="7"/>
  <c r="R22" i="7"/>
  <c r="R25" i="7"/>
  <c r="R26" i="7"/>
  <c r="R10" i="7"/>
  <c r="R17" i="7"/>
  <c r="R25" i="10"/>
  <c r="R26" i="10"/>
  <c r="R13" i="10"/>
  <c r="R40" i="10"/>
  <c r="R41" i="10"/>
  <c r="R11" i="10"/>
  <c r="R21" i="10"/>
  <c r="R38" i="10"/>
  <c r="R16" i="10"/>
  <c r="R19" i="10"/>
  <c r="R17" i="10"/>
  <c r="R10" i="10"/>
  <c r="R27" i="10"/>
  <c r="R34" i="10"/>
  <c r="R30" i="10"/>
  <c r="R32" i="10"/>
  <c r="R37" i="10"/>
  <c r="R24" i="10"/>
  <c r="R33" i="10"/>
  <c r="R31" i="10"/>
  <c r="R22" i="10"/>
  <c r="R35" i="10"/>
  <c r="R20" i="10"/>
  <c r="R39" i="10"/>
  <c r="R10" i="3"/>
  <c r="R33" i="8"/>
  <c r="R19" i="8"/>
  <c r="R29" i="8"/>
  <c r="R38" i="8"/>
  <c r="R35" i="8"/>
  <c r="R27" i="8"/>
  <c r="R25" i="8"/>
  <c r="R14" i="8"/>
  <c r="R17" i="8"/>
  <c r="R21" i="8"/>
  <c r="R11" i="8"/>
  <c r="R13" i="8"/>
  <c r="R16" i="8"/>
  <c r="R26" i="2"/>
  <c r="R34" i="8"/>
  <c r="R22" i="8"/>
  <c r="R18" i="8"/>
  <c r="R32" i="8"/>
  <c r="R10" i="8"/>
  <c r="R12" i="2"/>
  <c r="R13" i="2"/>
  <c r="R25" i="2"/>
  <c r="R28" i="8"/>
  <c r="R24" i="8"/>
  <c r="R36" i="8"/>
  <c r="R20" i="8"/>
  <c r="R12" i="8"/>
  <c r="R30" i="8"/>
  <c r="R20" i="2"/>
  <c r="R11" i="2"/>
  <c r="R23" i="2"/>
  <c r="R18" i="2"/>
  <c r="R17" i="2"/>
  <c r="R28" i="2"/>
  <c r="R23" i="8"/>
  <c r="R15" i="8"/>
  <c r="R31" i="8"/>
  <c r="R26" i="8"/>
  <c r="Q16" i="9"/>
  <c r="Q11" i="7"/>
  <c r="Q14" i="9"/>
  <c r="Q16" i="3"/>
  <c r="Q20" i="3"/>
  <c r="P14" i="10"/>
  <c r="Q26" i="6"/>
  <c r="Q39" i="10"/>
  <c r="Q25" i="10"/>
  <c r="Q37" i="10"/>
  <c r="Q26" i="10"/>
  <c r="P20" i="10"/>
  <c r="Q22" i="10"/>
  <c r="Q28" i="10"/>
  <c r="Q29" i="10"/>
  <c r="P23" i="11"/>
  <c r="P26" i="11"/>
  <c r="P13" i="11"/>
  <c r="P20" i="11"/>
  <c r="Q28" i="8"/>
  <c r="P11" i="8"/>
  <c r="Q36" i="8"/>
  <c r="P20" i="8"/>
  <c r="Q21" i="9"/>
  <c r="Q17" i="9"/>
  <c r="P16" i="9"/>
  <c r="P10" i="8"/>
  <c r="Q21" i="8"/>
  <c r="Q22" i="11"/>
  <c r="P16" i="11"/>
  <c r="Q25" i="6"/>
  <c r="P23" i="6"/>
  <c r="Q19" i="6"/>
  <c r="P26" i="7"/>
  <c r="Q10" i="7"/>
  <c r="Q26" i="7"/>
  <c r="P19" i="7"/>
  <c r="Q22" i="7"/>
  <c r="Q20" i="10"/>
  <c r="P17" i="10"/>
  <c r="P38" i="10"/>
  <c r="Q29" i="6"/>
  <c r="P12" i="6"/>
  <c r="P33" i="6"/>
  <c r="P26" i="6"/>
  <c r="P18" i="6"/>
  <c r="P10" i="9"/>
  <c r="P39" i="8"/>
  <c r="R39" i="8" s="1"/>
  <c r="P18" i="8"/>
  <c r="P31" i="8"/>
  <c r="P13" i="8"/>
  <c r="P35" i="8"/>
  <c r="P30" i="8"/>
  <c r="P26" i="8"/>
  <c r="P14" i="8"/>
  <c r="Q26" i="2"/>
  <c r="Q16" i="11"/>
  <c r="Q10" i="11"/>
  <c r="P12" i="11"/>
  <c r="Q17" i="10"/>
  <c r="Q38" i="10"/>
  <c r="S38" i="10" s="1"/>
  <c r="Q10" i="9"/>
  <c r="Q11" i="8"/>
  <c r="Q18" i="8"/>
  <c r="Q25" i="8"/>
  <c r="Q16" i="8"/>
  <c r="P31" i="6"/>
  <c r="Q25" i="7"/>
  <c r="Q14" i="7"/>
  <c r="P18" i="3"/>
  <c r="R18" i="3" s="1"/>
  <c r="Q13" i="3"/>
  <c r="Q11" i="2"/>
  <c r="Q17" i="2"/>
  <c r="P20" i="7"/>
  <c r="P28" i="2"/>
  <c r="Q27" i="6"/>
  <c r="P21" i="3"/>
  <c r="R21" i="3" s="1"/>
  <c r="P20" i="3"/>
  <c r="P10" i="3"/>
  <c r="P11" i="2"/>
  <c r="Q13" i="2"/>
  <c r="P21" i="7"/>
  <c r="P26" i="2"/>
  <c r="Q23" i="6"/>
  <c r="Q21" i="3"/>
  <c r="Q11" i="3"/>
  <c r="Q29" i="2"/>
  <c r="Q20" i="2"/>
  <c r="P12" i="2"/>
  <c r="P30" i="10"/>
  <c r="Q30" i="10"/>
  <c r="P22" i="6"/>
  <c r="Q22" i="6"/>
  <c r="P25" i="2"/>
  <c r="Q18" i="2"/>
  <c r="P19" i="3"/>
  <c r="R19" i="3" s="1"/>
  <c r="Q19" i="3"/>
  <c r="P18" i="7"/>
  <c r="Q18" i="7"/>
  <c r="Q29" i="8"/>
  <c r="P21" i="8"/>
  <c r="Q14" i="8"/>
  <c r="P41" i="10"/>
  <c r="P22" i="10"/>
  <c r="P27" i="10"/>
  <c r="Q31" i="10"/>
  <c r="P10" i="10"/>
  <c r="Q10" i="10"/>
  <c r="P17" i="9"/>
  <c r="P15" i="6"/>
  <c r="Q25" i="2"/>
  <c r="P23" i="2"/>
  <c r="Q28" i="2"/>
  <c r="P25" i="7"/>
  <c r="P18" i="10"/>
  <c r="Q18" i="10"/>
  <c r="P19" i="9"/>
  <c r="Q19" i="9"/>
  <c r="P16" i="7"/>
  <c r="Q16" i="7"/>
  <c r="P25" i="8"/>
  <c r="Q20" i="8"/>
  <c r="P16" i="8"/>
  <c r="Q30" i="8"/>
  <c r="Q20" i="11"/>
  <c r="P37" i="10"/>
  <c r="P24" i="10"/>
  <c r="P15" i="9"/>
  <c r="Q10" i="6"/>
  <c r="P29" i="2"/>
  <c r="P20" i="2"/>
  <c r="P11" i="3"/>
  <c r="R11" i="3" s="1"/>
  <c r="Q21" i="7"/>
  <c r="P11" i="10"/>
  <c r="Q11" i="10"/>
  <c r="P21" i="6"/>
  <c r="Q21" i="6"/>
  <c r="P13" i="2"/>
  <c r="P17" i="2"/>
  <c r="Q17" i="7"/>
  <c r="P12" i="7"/>
  <c r="Q12" i="7"/>
  <c r="Q38" i="8"/>
  <c r="Q24" i="8"/>
  <c r="Q32" i="8"/>
  <c r="Q10" i="8"/>
  <c r="Q12" i="8"/>
  <c r="Q17" i="11"/>
  <c r="P16" i="10"/>
  <c r="P34" i="10"/>
  <c r="P26" i="10"/>
  <c r="P13" i="10"/>
  <c r="P39" i="10"/>
  <c r="P22" i="9"/>
  <c r="P20" i="9"/>
  <c r="P29" i="6"/>
  <c r="P20" i="6"/>
  <c r="P24" i="6"/>
  <c r="Q24" i="6"/>
  <c r="P19" i="6"/>
  <c r="P28" i="6"/>
  <c r="Q22" i="3"/>
  <c r="Q19" i="7"/>
  <c r="P22" i="7"/>
  <c r="P17" i="7"/>
  <c r="Q33" i="8"/>
  <c r="Q19" i="8"/>
  <c r="P23" i="8"/>
  <c r="P32" i="8"/>
  <c r="Q31" i="8"/>
  <c r="P17" i="8"/>
  <c r="P29" i="8"/>
  <c r="P15" i="8"/>
  <c r="P12" i="8"/>
  <c r="P19" i="11"/>
  <c r="P21" i="11"/>
  <c r="P18" i="11"/>
  <c r="P17" i="11"/>
  <c r="Q40" i="10"/>
  <c r="Q19" i="10"/>
  <c r="Q33" i="10"/>
  <c r="P31" i="10"/>
  <c r="Q18" i="9"/>
  <c r="Q12" i="9"/>
  <c r="P25" i="6"/>
  <c r="P11" i="6"/>
  <c r="P16" i="3"/>
  <c r="Q10" i="3"/>
  <c r="P17" i="3"/>
  <c r="R17" i="3" s="1"/>
  <c r="P22" i="3"/>
  <c r="P11" i="7"/>
  <c r="P10" i="7"/>
  <c r="Q20" i="7"/>
  <c r="Q27" i="8"/>
  <c r="P28" i="8"/>
  <c r="Q39" i="8"/>
  <c r="P19" i="8"/>
  <c r="P36" i="8"/>
  <c r="Q13" i="8"/>
  <c r="Q35" i="8"/>
  <c r="Q26" i="8"/>
  <c r="P11" i="11"/>
  <c r="P22" i="11"/>
  <c r="P14" i="11"/>
  <c r="P10" i="11"/>
  <c r="P25" i="10"/>
  <c r="Q16" i="10"/>
  <c r="P35" i="10"/>
  <c r="P40" i="10"/>
  <c r="Q24" i="10"/>
  <c r="P36" i="10"/>
  <c r="P19" i="10"/>
  <c r="Q13" i="10"/>
  <c r="P21" i="10"/>
  <c r="P33" i="10"/>
  <c r="P28" i="10"/>
  <c r="Q27" i="10"/>
  <c r="P32" i="10"/>
  <c r="P29" i="10"/>
  <c r="Q14" i="10"/>
  <c r="Q25" i="11"/>
  <c r="P18" i="9"/>
  <c r="P21" i="9"/>
  <c r="Q22" i="9"/>
  <c r="P12" i="9"/>
  <c r="P14" i="9"/>
  <c r="P16" i="6"/>
  <c r="Q17" i="6"/>
  <c r="P14" i="6"/>
  <c r="P27" i="6"/>
  <c r="Q20" i="6"/>
  <c r="Q32" i="6"/>
  <c r="P17" i="6"/>
  <c r="Q15" i="6"/>
  <c r="Q31" i="6"/>
  <c r="Q13" i="6"/>
  <c r="Q11" i="6"/>
  <c r="Q28" i="6"/>
  <c r="Q16" i="6"/>
  <c r="P32" i="6"/>
  <c r="Q12" i="6"/>
  <c r="Q33" i="6"/>
  <c r="Q14" i="6"/>
  <c r="P13" i="6"/>
  <c r="Q18" i="6"/>
  <c r="Q15" i="9"/>
  <c r="Q20" i="9"/>
  <c r="P25" i="11"/>
  <c r="Q41" i="10"/>
  <c r="Q35" i="10"/>
  <c r="Q34" i="10"/>
  <c r="Q36" i="10"/>
  <c r="Q21" i="10"/>
  <c r="Q32" i="10"/>
  <c r="Q26" i="11"/>
  <c r="Q11" i="11"/>
  <c r="Q21" i="11"/>
  <c r="Q23" i="11"/>
  <c r="Q14" i="11"/>
  <c r="Q12" i="11"/>
  <c r="Q19" i="11"/>
  <c r="Q13" i="11"/>
  <c r="Q18" i="11"/>
  <c r="Q34" i="8"/>
  <c r="P33" i="8"/>
  <c r="Q22" i="8"/>
  <c r="Q23" i="8"/>
  <c r="Q17" i="8"/>
  <c r="Q15" i="8"/>
  <c r="P34" i="8"/>
  <c r="P22" i="8"/>
  <c r="P38" i="8"/>
  <c r="P24" i="8"/>
  <c r="P27" i="8"/>
  <c r="P14" i="7"/>
  <c r="Q18" i="3"/>
  <c r="Q17" i="3"/>
  <c r="P13" i="3"/>
  <c r="Q12" i="2"/>
  <c r="Q23" i="2"/>
  <c r="P18" i="2"/>
  <c r="S14" i="10" l="1"/>
  <c r="S39" i="10"/>
  <c r="S10" i="7"/>
  <c r="S29" i="10"/>
  <c r="S10" i="3"/>
  <c r="S23" i="11"/>
  <c r="S13" i="11"/>
  <c r="S21" i="9"/>
  <c r="S22" i="7"/>
  <c r="S18" i="8"/>
  <c r="S26" i="11"/>
  <c r="S18" i="9"/>
  <c r="S16" i="3"/>
  <c r="S17" i="10"/>
  <c r="S19" i="7"/>
  <c r="S18" i="2"/>
  <c r="S22" i="11"/>
  <c r="S11" i="8"/>
  <c r="S14" i="7"/>
  <c r="S24" i="6"/>
  <c r="S20" i="11"/>
  <c r="S25" i="7"/>
  <c r="S20" i="3"/>
  <c r="S39" i="8"/>
  <c r="S35" i="8"/>
  <c r="S31" i="8"/>
  <c r="S25" i="8"/>
  <c r="S26" i="6"/>
  <c r="S21" i="6"/>
  <c r="S18" i="6"/>
  <c r="S18" i="10"/>
  <c r="S20" i="10"/>
  <c r="S34" i="10"/>
  <c r="S40" i="10"/>
  <c r="S26" i="10"/>
  <c r="S36" i="10"/>
  <c r="S30" i="10"/>
  <c r="S21" i="10"/>
  <c r="S11" i="10"/>
  <c r="S37" i="10"/>
  <c r="S35" i="10"/>
  <c r="S22" i="10"/>
  <c r="S33" i="10"/>
  <c r="S31" i="10"/>
  <c r="S16" i="11"/>
  <c r="S10" i="11"/>
  <c r="S12" i="8"/>
  <c r="S29" i="8"/>
  <c r="S10" i="8"/>
  <c r="S24" i="8"/>
  <c r="S16" i="8"/>
  <c r="S36" i="8"/>
  <c r="S20" i="8"/>
  <c r="S21" i="8"/>
  <c r="S38" i="8"/>
  <c r="S10" i="9"/>
  <c r="S17" i="9"/>
  <c r="S16" i="9"/>
  <c r="S15" i="9"/>
  <c r="S12" i="9"/>
  <c r="S14" i="9"/>
  <c r="S23" i="8"/>
  <c r="S13" i="8"/>
  <c r="S30" i="8"/>
  <c r="S26" i="8"/>
  <c r="S14" i="8"/>
  <c r="S19" i="11"/>
  <c r="S14" i="11"/>
  <c r="S12" i="11"/>
  <c r="S12" i="6"/>
  <c r="S28" i="6"/>
  <c r="S27" i="6"/>
  <c r="S13" i="6"/>
  <c r="S20" i="6"/>
  <c r="S33" i="6"/>
  <c r="S23" i="6"/>
  <c r="S20" i="7"/>
  <c r="S26" i="7"/>
  <c r="S18" i="3"/>
  <c r="R16" i="3"/>
  <c r="S10" i="6"/>
  <c r="S31" i="6"/>
  <c r="S26" i="2"/>
  <c r="S32" i="8"/>
  <c r="S11" i="2"/>
  <c r="S17" i="2"/>
  <c r="S11" i="11"/>
  <c r="S18" i="11"/>
  <c r="S17" i="11"/>
  <c r="S41" i="10"/>
  <c r="S19" i="10"/>
  <c r="S28" i="10"/>
  <c r="S32" i="10"/>
  <c r="S22" i="9"/>
  <c r="S20" i="9"/>
  <c r="S28" i="8"/>
  <c r="S19" i="8"/>
  <c r="S17" i="8"/>
  <c r="S15" i="8"/>
  <c r="S16" i="6"/>
  <c r="S19" i="3"/>
  <c r="R20" i="3"/>
  <c r="S13" i="3"/>
  <c r="S29" i="2"/>
  <c r="S11" i="6"/>
  <c r="S28" i="2"/>
  <c r="S21" i="7"/>
  <c r="S18" i="7"/>
  <c r="S13" i="2"/>
  <c r="S20" i="2"/>
  <c r="S21" i="3"/>
  <c r="S17" i="3"/>
  <c r="R29" i="2"/>
  <c r="S11" i="7"/>
  <c r="S17" i="7"/>
  <c r="S32" i="6"/>
  <c r="S11" i="3"/>
  <c r="S22" i="3"/>
  <c r="S12" i="2"/>
  <c r="S25" i="11"/>
  <c r="S16" i="10"/>
  <c r="S22" i="6"/>
  <c r="S25" i="6"/>
  <c r="R22" i="3"/>
  <c r="S34" i="8"/>
  <c r="S25" i="10"/>
  <c r="S19" i="9"/>
  <c r="S14" i="6"/>
  <c r="S19" i="6"/>
  <c r="S29" i="6"/>
  <c r="S12" i="7"/>
  <c r="S16" i="7"/>
  <c r="S27" i="8"/>
  <c r="S15" i="6"/>
  <c r="S13" i="10"/>
  <c r="S24" i="10"/>
  <c r="S27" i="10"/>
  <c r="S25" i="2"/>
  <c r="S21" i="11"/>
  <c r="S23" i="2"/>
  <c r="S10" i="10"/>
  <c r="S17" i="6"/>
  <c r="S22" i="8"/>
  <c r="S33" i="8"/>
  <c r="R13" i="3"/>
</calcChain>
</file>

<file path=xl/sharedStrings.xml><?xml version="1.0" encoding="utf-8"?>
<sst xmlns="http://schemas.openxmlformats.org/spreadsheetml/2006/main" count="694" uniqueCount="323">
  <si>
    <t>ALJANČIČ</t>
  </si>
  <si>
    <t>MEGLIČ</t>
  </si>
  <si>
    <t>KALAN</t>
  </si>
  <si>
    <t>SODJA</t>
  </si>
  <si>
    <t>BEČAN</t>
  </si>
  <si>
    <t>JOŠT</t>
  </si>
  <si>
    <t>BOŽNAR</t>
  </si>
  <si>
    <t>PISK</t>
  </si>
  <si>
    <t>ZUPAN</t>
  </si>
  <si>
    <t>SOKLIČ</t>
  </si>
  <si>
    <t>TINAUER</t>
  </si>
  <si>
    <t>TRČEK</t>
  </si>
  <si>
    <t>MOŽINA</t>
  </si>
  <si>
    <t>JERMAN</t>
  </si>
  <si>
    <t>HABJAN</t>
  </si>
  <si>
    <t>ŽLINDRA</t>
  </si>
  <si>
    <t>JURČIČ</t>
  </si>
  <si>
    <t>DOLHAR</t>
  </si>
  <si>
    <t>KUNC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</si>
  <si>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</si>
  <si>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</si>
  <si>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</si>
  <si>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</si>
  <si>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</si>
  <si>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</si>
  <si>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</si>
  <si>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</si>
  <si>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</si>
  <si>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</si>
  <si>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</si>
  <si>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</si>
  <si>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</si>
  <si>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PODLESNIK</t>
  </si>
  <si>
    <t>NAVODNIK</t>
  </si>
  <si>
    <t>ZAJC</t>
  </si>
  <si>
    <t>KUKOVEC</t>
  </si>
  <si>
    <t>GOVEK</t>
  </si>
  <si>
    <t>GOLIČNIK</t>
  </si>
  <si>
    <t>REBERŠAK JEŽOVNIK</t>
  </si>
  <si>
    <t>KOŽUH</t>
  </si>
  <si>
    <t>KOVAČ</t>
  </si>
  <si>
    <t>STROPNIK</t>
  </si>
  <si>
    <t>SLEMENŠEK</t>
  </si>
  <si>
    <t>OŠ VOJNIK</t>
  </si>
  <si>
    <t>LUKNER</t>
  </si>
  <si>
    <t>ESIH</t>
  </si>
  <si>
    <t>TREVEN</t>
  </si>
  <si>
    <t>MAROLT</t>
  </si>
  <si>
    <t>TRŠAR</t>
  </si>
  <si>
    <t>Dečki 1. razred - Letnik 2010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</si>
  <si>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</si>
  <si>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</si>
  <si>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</si>
  <si>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</si>
  <si>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</si>
  <si>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</si>
  <si>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</si>
  <si>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</si>
  <si>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Deklice 1. razred - Letnik 2010</t>
  </si>
  <si>
    <t>Dečki 3. razred - Letnik 2008</t>
  </si>
  <si>
    <t>Deklice 2. razred - Letnik 2009</t>
  </si>
  <si>
    <t>Dečki 2. razred - Letnik 2009</t>
  </si>
  <si>
    <t>Deklice 3. razred - Letnik 2008</t>
  </si>
  <si>
    <t>Dečki 4. razred - Letnik 2007</t>
  </si>
  <si>
    <t>Deklice 4. razred - Letnik 2007</t>
  </si>
  <si>
    <t>ROK</t>
  </si>
  <si>
    <t>KLEMENČIČ</t>
  </si>
  <si>
    <t>OŠ KRIŽE</t>
  </si>
  <si>
    <t>VID</t>
  </si>
  <si>
    <t>KLOBASA</t>
  </si>
  <si>
    <t>OŠ ŽIROVNICA</t>
  </si>
  <si>
    <t>JAN</t>
  </si>
  <si>
    <t>STRNAT PODLESNIK</t>
  </si>
  <si>
    <t>LOVRO</t>
  </si>
  <si>
    <t>ŠKERLAK</t>
  </si>
  <si>
    <t>OŠ GORICA</t>
  </si>
  <si>
    <t>ANDRAŽ</t>
  </si>
  <si>
    <t>OSNOVNA ŠOLA ROVTE</t>
  </si>
  <si>
    <t xml:space="preserve">ŽIGA </t>
  </si>
  <si>
    <t>ŠUBIC</t>
  </si>
  <si>
    <t>OŠ POLJANE</t>
  </si>
  <si>
    <t>RESMAN</t>
  </si>
  <si>
    <t>PATRIK</t>
  </si>
  <si>
    <t>TRPIN</t>
  </si>
  <si>
    <t xml:space="preserve">ALEN </t>
  </si>
  <si>
    <t>KLADNIK</t>
  </si>
  <si>
    <t>OŠ LJUBNO OB SAVINJI</t>
  </si>
  <si>
    <t>MARTIN</t>
  </si>
  <si>
    <t>KDK ŠOŠTANJ</t>
  </si>
  <si>
    <t>ŽAK</t>
  </si>
  <si>
    <t>BREZOVNIK</t>
  </si>
  <si>
    <t>GRM</t>
  </si>
  <si>
    <t>JAKOB</t>
  </si>
  <si>
    <t>ZAPLOTNIK</t>
  </si>
  <si>
    <t xml:space="preserve">MATIJA </t>
  </si>
  <si>
    <t>KOROŠEC</t>
  </si>
  <si>
    <t>OŠ GORJE</t>
  </si>
  <si>
    <t>LIAM</t>
  </si>
  <si>
    <t>KOMJANC</t>
  </si>
  <si>
    <t>OSNOVNA ŠOLA COL</t>
  </si>
  <si>
    <t>LUKA</t>
  </si>
  <si>
    <t>MAVHAR</t>
  </si>
  <si>
    <t>ANDREJ</t>
  </si>
  <si>
    <t>KADLIČEK</t>
  </si>
  <si>
    <t>OŠ GUSTAVA ŠILIHA</t>
  </si>
  <si>
    <t>GEORGY</t>
  </si>
  <si>
    <t>MILLIONSHCHIKOV</t>
  </si>
  <si>
    <t>OŠ DR. JANEZA MENCINGERJA BOHINJ</t>
  </si>
  <si>
    <t>MARK</t>
  </si>
  <si>
    <t>SODNIK</t>
  </si>
  <si>
    <t>ŽIGA</t>
  </si>
  <si>
    <t>LEGNAR</t>
  </si>
  <si>
    <t>TEVŽ</t>
  </si>
  <si>
    <t>ŠORN</t>
  </si>
  <si>
    <t>LENART</t>
  </si>
  <si>
    <t>PLIBERŠEK</t>
  </si>
  <si>
    <t>OŠ FRANCETA PREŠERNA KRANJ</t>
  </si>
  <si>
    <t>ERAZEM</t>
  </si>
  <si>
    <t>KNAFELJ</t>
  </si>
  <si>
    <t>JURCA</t>
  </si>
  <si>
    <t>TIAN</t>
  </si>
  <si>
    <t>GAL</t>
  </si>
  <si>
    <t>ATELŠEK</t>
  </si>
  <si>
    <t>NACE</t>
  </si>
  <si>
    <t>URLEP</t>
  </si>
  <si>
    <t>URH</t>
  </si>
  <si>
    <t>OŠ BISTRICA</t>
  </si>
  <si>
    <t>OŠ TRŽIČ</t>
  </si>
  <si>
    <t>OŽBEJ</t>
  </si>
  <si>
    <t>DOLENEC</t>
  </si>
  <si>
    <t>TINE</t>
  </si>
  <si>
    <t>EDIN</t>
  </si>
  <si>
    <t>AJSIĆ</t>
  </si>
  <si>
    <t>DVORJAK</t>
  </si>
  <si>
    <t>MEŠTER</t>
  </si>
  <si>
    <t>MAKS</t>
  </si>
  <si>
    <t>GRABNAR</t>
  </si>
  <si>
    <t xml:space="preserve">KRIŠTOF </t>
  </si>
  <si>
    <t>ŠTEFE</t>
  </si>
  <si>
    <t>MIHA</t>
  </si>
  <si>
    <t>MAROLD</t>
  </si>
  <si>
    <t>BOR</t>
  </si>
  <si>
    <t>OSKAR</t>
  </si>
  <si>
    <t>BERZELAK</t>
  </si>
  <si>
    <t>DOMINIK</t>
  </si>
  <si>
    <t>TOBIJA</t>
  </si>
  <si>
    <t>NEJC</t>
  </si>
  <si>
    <t>ŠVAB</t>
  </si>
  <si>
    <t>NIK</t>
  </si>
  <si>
    <t>KRPIČ</t>
  </si>
  <si>
    <t>JERNEJ</t>
  </si>
  <si>
    <t>FERJANČIČ</t>
  </si>
  <si>
    <t>OSNOVNA ŠOLA DRAGA BAJCA VIPAVA</t>
  </si>
  <si>
    <t>MAJJ</t>
  </si>
  <si>
    <t>ENCI</t>
  </si>
  <si>
    <t>OŠ BLAŽA ARNIČA LUČE</t>
  </si>
  <si>
    <t>POGOREVC</t>
  </si>
  <si>
    <t>TIMOTEJ</t>
  </si>
  <si>
    <t>MATIJA</t>
  </si>
  <si>
    <t>TIM</t>
  </si>
  <si>
    <t>JUHART</t>
  </si>
  <si>
    <t>PARTIZANSKA BOLNIŠNICA SENJ TINJE</t>
  </si>
  <si>
    <t>ŽAN</t>
  </si>
  <si>
    <t>KRISTJAN</t>
  </si>
  <si>
    <t>ŽVAN</t>
  </si>
  <si>
    <t>URBAN</t>
  </si>
  <si>
    <t>PETERLIN</t>
  </si>
  <si>
    <t>OŠ IVANA TAVČARJA GORENJA VAS</t>
  </si>
  <si>
    <t>LUKAS</t>
  </si>
  <si>
    <t>DEŠMAN</t>
  </si>
  <si>
    <t>JURE</t>
  </si>
  <si>
    <t>MATIC</t>
  </si>
  <si>
    <t>PETROVČIČ</t>
  </si>
  <si>
    <t>MATEVŽ</t>
  </si>
  <si>
    <t>OŠ MIHE PINTARJA TOLEDA</t>
  </si>
  <si>
    <t>GRZINČIČ</t>
  </si>
  <si>
    <t>ČESKO</t>
  </si>
  <si>
    <t>TEODOR BORIS</t>
  </si>
  <si>
    <t>PUČNIK</t>
  </si>
  <si>
    <t xml:space="preserve">TIM </t>
  </si>
  <si>
    <t>CRNOVIČ</t>
  </si>
  <si>
    <t xml:space="preserve"> OŠ ŽIROVNICA</t>
  </si>
  <si>
    <t>SVIT</t>
  </si>
  <si>
    <t>SEDŽEK</t>
  </si>
  <si>
    <t>PAVLIN</t>
  </si>
  <si>
    <t>OŠ TABOR LOGATEC</t>
  </si>
  <si>
    <t>MERČNIK</t>
  </si>
  <si>
    <t>OŠ MISLINJA</t>
  </si>
  <si>
    <t>SAMO</t>
  </si>
  <si>
    <t>VIDEMŠEK 2008</t>
  </si>
  <si>
    <t>IRENEJ</t>
  </si>
  <si>
    <t>ZALOKAR</t>
  </si>
  <si>
    <t>TADEJ</t>
  </si>
  <si>
    <t>KISOVEC</t>
  </si>
  <si>
    <t>MIVŠEK</t>
  </si>
  <si>
    <t>JAKA</t>
  </si>
  <si>
    <t>BERLOŽNIK</t>
  </si>
  <si>
    <t>PEČOVNIK</t>
  </si>
  <si>
    <t>GREGA</t>
  </si>
  <si>
    <t>ALVARO</t>
  </si>
  <si>
    <t>KRK</t>
  </si>
  <si>
    <t>OŠ ŠKALE</t>
  </si>
  <si>
    <t>TAJ</t>
  </si>
  <si>
    <t>OŠ ŽIRI</t>
  </si>
  <si>
    <t>GRAČNER</t>
  </si>
  <si>
    <t>KERT</t>
  </si>
  <si>
    <t>OŠ JAKOBA ALJAŽA KRANJ</t>
  </si>
  <si>
    <t>MAJ</t>
  </si>
  <si>
    <t>KOPRIVC</t>
  </si>
  <si>
    <t>BOJAN</t>
  </si>
  <si>
    <t>VERŠEC</t>
  </si>
  <si>
    <t>VORANC</t>
  </si>
  <si>
    <t>ČAS</t>
  </si>
  <si>
    <t>TAI</t>
  </si>
  <si>
    <t>KUBALE</t>
  </si>
  <si>
    <t>JANN</t>
  </si>
  <si>
    <t>JEVŠNIK</t>
  </si>
  <si>
    <t>MARCEL</t>
  </si>
  <si>
    <t>ŠOŠTERIČ</t>
  </si>
  <si>
    <t>FILIP</t>
  </si>
  <si>
    <t>ČELICA</t>
  </si>
  <si>
    <t>OSNOVNA ŠOLA ŠTURJE, Ajdovščina</t>
  </si>
  <si>
    <t>BOHINEC</t>
  </si>
  <si>
    <t>KRIŠTOF</t>
  </si>
  <si>
    <t>LEBAN</t>
  </si>
  <si>
    <t>SEVER</t>
  </si>
  <si>
    <t>OŠ DANILA LOKARJA, AJDOVŠČINA</t>
  </si>
  <si>
    <t>FRAN</t>
  </si>
  <si>
    <t>TAJDA</t>
  </si>
  <si>
    <t>PURG</t>
  </si>
  <si>
    <t>ELI</t>
  </si>
  <si>
    <t>LENA</t>
  </si>
  <si>
    <t>LALEK VEGAN</t>
  </si>
  <si>
    <t>AJDA</t>
  </si>
  <si>
    <t>OŠTIR</t>
  </si>
  <si>
    <t>IVONA</t>
  </si>
  <si>
    <t>MRKONJIĆ</t>
  </si>
  <si>
    <t>ZALA</t>
  </si>
  <si>
    <t>ISKRA</t>
  </si>
  <si>
    <t>OŠ DR.JANEZA MENCINGERJA BOHINJ</t>
  </si>
  <si>
    <t>JULIJA</t>
  </si>
  <si>
    <t>VALJAVEC</t>
  </si>
  <si>
    <t>MIA LARA</t>
  </si>
  <si>
    <t>VELIKONJA</t>
  </si>
  <si>
    <t>OSNOVNA ŠOLA OTLICA</t>
  </si>
  <si>
    <t>KOVAČEC KOTNIK</t>
  </si>
  <si>
    <t>OŠ ANTON AŠKERC</t>
  </si>
  <si>
    <t>URŠKA</t>
  </si>
  <si>
    <t>TAMARA</t>
  </si>
  <si>
    <t>ŠPELA</t>
  </si>
  <si>
    <t>NOČ</t>
  </si>
  <si>
    <t>ZARA</t>
  </si>
  <si>
    <t>ZOJA</t>
  </si>
  <si>
    <t>KAROLINA</t>
  </si>
  <si>
    <t>KAVČIČ REVEN</t>
  </si>
  <si>
    <t>TAJA</t>
  </si>
  <si>
    <t>SOVIČ</t>
  </si>
  <si>
    <t>PIA</t>
  </si>
  <si>
    <t>METKA</t>
  </si>
  <si>
    <t>UREVC</t>
  </si>
  <si>
    <t>TADEJA</t>
  </si>
  <si>
    <t>ŽEMVA</t>
  </si>
  <si>
    <t>BRINA</t>
  </si>
  <si>
    <t>ŠVENER</t>
  </si>
  <si>
    <t>MIA KIARA</t>
  </si>
  <si>
    <t>RAMŠAK</t>
  </si>
  <si>
    <t>TINA</t>
  </si>
  <si>
    <t>HLADNIK</t>
  </si>
  <si>
    <t>EVA</t>
  </si>
  <si>
    <t>EMA</t>
  </si>
  <si>
    <t>GAJA</t>
  </si>
  <si>
    <t>STEGNAR</t>
  </si>
  <si>
    <t>SABINA</t>
  </si>
  <si>
    <t>FILIPIČ</t>
  </si>
  <si>
    <t>NEŽA</t>
  </si>
  <si>
    <t>VODUŠEK</t>
  </si>
  <si>
    <t>ANIKA LARA</t>
  </si>
  <si>
    <t>ŠTRANCAR</t>
  </si>
  <si>
    <t>ŽIVA</t>
  </si>
  <si>
    <t>BELA</t>
  </si>
  <si>
    <t>MIJOČ</t>
  </si>
  <si>
    <t>REKAR</t>
  </si>
  <si>
    <t>MAŠA</t>
  </si>
  <si>
    <t>MANCA</t>
  </si>
  <si>
    <t>ROBNIK</t>
  </si>
  <si>
    <t>OŠ NAKLO</t>
  </si>
  <si>
    <t>LIZA</t>
  </si>
  <si>
    <t>BABIČ</t>
  </si>
  <si>
    <t>TINKARA</t>
  </si>
  <si>
    <t>BLEKAČ</t>
  </si>
  <si>
    <t>POVŠE</t>
  </si>
  <si>
    <t>ANAMARIJA</t>
  </si>
  <si>
    <t>KREBS</t>
  </si>
  <si>
    <t>NINA</t>
  </si>
  <si>
    <t>JARC</t>
  </si>
  <si>
    <t>LARISI</t>
  </si>
  <si>
    <t>BROVČ</t>
  </si>
  <si>
    <t>META</t>
  </si>
  <si>
    <t>STELA</t>
  </si>
  <si>
    <t>ŠVRAKA</t>
  </si>
  <si>
    <t>HANNA</t>
  </si>
  <si>
    <t>AVA</t>
  </si>
  <si>
    <t>BURJEK</t>
  </si>
  <si>
    <t>GORIŠEK</t>
  </si>
  <si>
    <t>ANEJA</t>
  </si>
  <si>
    <t>KLAVDIJA</t>
  </si>
  <si>
    <t>BRADEŠKO</t>
  </si>
  <si>
    <t>MARUŠA</t>
  </si>
  <si>
    <t>JERCA</t>
  </si>
  <si>
    <t>GANTAR</t>
  </si>
  <si>
    <t>PODBREŽNIK</t>
  </si>
  <si>
    <t>PREPADNIK</t>
  </si>
  <si>
    <t>LOKAN</t>
  </si>
  <si>
    <t>BLAŽKA</t>
  </si>
  <si>
    <t>JEREB</t>
  </si>
  <si>
    <t>ZOJA BRINA</t>
  </si>
  <si>
    <t>DRŽAVNO TEKMOVANJE V SMUČARSKIH SKOKIH - Š. L. 2018/2019   Planica 7.3.2019</t>
  </si>
  <si>
    <t>Organizator: SD DOLOMITI</t>
  </si>
  <si>
    <t>ANJU</t>
  </si>
  <si>
    <t>FRANULIČ</t>
  </si>
  <si>
    <t>OŠ FRANJA MALGAJA ŠENTJUR</t>
  </si>
  <si>
    <t>LIN</t>
  </si>
  <si>
    <t>DONKO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</si>
</sst>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4]General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164" fontId="14" fillId="0" borderId="0" applyBorder="0" applyProtection="0"/>
  </cellStyleXfs>
  <cellXfs count="158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0" fontId="1" fillId="5" borderId="1" xfId="0" applyFont="1" applyFill="1" applyBorder="1"/>
    <xf numFmtId="0" fontId="0" fillId="4" borderId="1" xfId="0" applyFill="1" applyBorder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8" xfId="0" applyFont="1" applyBorder="1"/>
    <xf numFmtId="0" fontId="7" fillId="0" borderId="9" xfId="0" applyFont="1" applyBorder="1"/>
    <xf numFmtId="0" fontId="0" fillId="0" borderId="19" xfId="0" applyBorder="1"/>
    <xf numFmtId="0" fontId="0" fillId="4" borderId="8" xfId="0" applyFill="1" applyBorder="1"/>
    <xf numFmtId="0" fontId="1" fillId="5" borderId="5" xfId="0" applyFont="1" applyFill="1" applyBorder="1"/>
    <xf numFmtId="0" fontId="12" fillId="0" borderId="0" xfId="0" applyFont="1"/>
    <xf numFmtId="0" fontId="0" fillId="4" borderId="15" xfId="0" applyFill="1" applyBorder="1"/>
    <xf numFmtId="0" fontId="7" fillId="0" borderId="17" xfId="0" applyFont="1" applyBorder="1"/>
    <xf numFmtId="0" fontId="5" fillId="2" borderId="11" xfId="0" applyFont="1" applyFill="1" applyBorder="1"/>
    <xf numFmtId="0" fontId="0" fillId="2" borderId="12" xfId="0" applyFill="1" applyBorder="1"/>
    <xf numFmtId="0" fontId="8" fillId="0" borderId="0" xfId="0" applyFont="1"/>
    <xf numFmtId="0" fontId="11" fillId="6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0" fillId="0" borderId="3" xfId="0" applyBorder="1"/>
    <xf numFmtId="0" fontId="10" fillId="0" borderId="10" xfId="0" applyFont="1" applyBorder="1"/>
    <xf numFmtId="0" fontId="8" fillId="0" borderId="11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4" borderId="10" xfId="0" applyFill="1" applyBorder="1"/>
    <xf numFmtId="0" fontId="0" fillId="4" borderId="11" xfId="0" applyFill="1" applyBorder="1"/>
    <xf numFmtId="0" fontId="1" fillId="5" borderId="25" xfId="0" applyFont="1" applyFill="1" applyBorder="1"/>
    <xf numFmtId="0" fontId="11" fillId="6" borderId="14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9" fillId="0" borderId="10" xfId="0" applyFont="1" applyBorder="1"/>
    <xf numFmtId="0" fontId="3" fillId="0" borderId="11" xfId="0" applyFont="1" applyBorder="1"/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" fillId="0" borderId="19" xfId="0" applyFont="1" applyBorder="1"/>
    <xf numFmtId="0" fontId="11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5" borderId="7" xfId="0" applyFont="1" applyFill="1" applyBorder="1"/>
    <xf numFmtId="0" fontId="1" fillId="5" borderId="30" xfId="0" applyFont="1" applyFill="1" applyBorder="1"/>
    <xf numFmtId="0" fontId="1" fillId="5" borderId="16" xfId="0" applyFont="1" applyFill="1" applyBorder="1"/>
    <xf numFmtId="0" fontId="0" fillId="4" borderId="16" xfId="0" applyFill="1" applyBorder="1"/>
    <xf numFmtId="0" fontId="5" fillId="2" borderId="30" xfId="0" applyFont="1" applyFill="1" applyBorder="1"/>
    <xf numFmtId="0" fontId="0" fillId="4" borderId="36" xfId="0" applyFill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ill="1" applyBorder="1"/>
    <xf numFmtId="0" fontId="0" fillId="2" borderId="19" xfId="0" applyFill="1" applyBorder="1"/>
    <xf numFmtId="0" fontId="7" fillId="0" borderId="15" xfId="0" applyFont="1" applyBorder="1"/>
    <xf numFmtId="0" fontId="7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8" fillId="0" borderId="37" xfId="0" applyFont="1" applyBorder="1" applyAlignment="1">
      <alignment horizontal="center"/>
    </xf>
    <xf numFmtId="0" fontId="8" fillId="0" borderId="38" xfId="0" applyFont="1" applyBorder="1"/>
    <xf numFmtId="0" fontId="9" fillId="0" borderId="38" xfId="0" applyFont="1" applyBorder="1"/>
    <xf numFmtId="0" fontId="8" fillId="0" borderId="39" xfId="0" applyFont="1" applyBorder="1" applyAlignment="1">
      <alignment horizontal="center"/>
    </xf>
    <xf numFmtId="164" fontId="15" fillId="0" borderId="1" xfId="2" applyFont="1" applyBorder="1"/>
    <xf numFmtId="164" fontId="16" fillId="0" borderId="1" xfId="2" applyFont="1" applyBorder="1"/>
    <xf numFmtId="0" fontId="8" fillId="0" borderId="3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7" fillId="0" borderId="38" xfId="2" applyFont="1" applyBorder="1"/>
    <xf numFmtId="164" fontId="18" fillId="0" borderId="38" xfId="2" applyFont="1" applyBorder="1"/>
    <xf numFmtId="164" fontId="17" fillId="0" borderId="1" xfId="2" applyFont="1" applyBorder="1"/>
    <xf numFmtId="164" fontId="18" fillId="0" borderId="1" xfId="2" applyFont="1" applyBorder="1"/>
    <xf numFmtId="0" fontId="8" fillId="0" borderId="8" xfId="0" applyFont="1" applyBorder="1"/>
    <xf numFmtId="0" fontId="7" fillId="0" borderId="9" xfId="0" applyFont="1" applyBorder="1" applyAlignment="1">
      <alignment horizontal="center"/>
    </xf>
    <xf numFmtId="0" fontId="0" fillId="4" borderId="27" xfId="0" applyFill="1" applyBorder="1"/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4" fontId="17" fillId="0" borderId="11" xfId="2" applyFont="1" applyBorder="1"/>
    <xf numFmtId="164" fontId="18" fillId="0" borderId="11" xfId="2" applyFont="1" applyBorder="1"/>
    <xf numFmtId="0" fontId="1" fillId="5" borderId="33" xfId="0" applyFont="1" applyFill="1" applyBorder="1"/>
    <xf numFmtId="0" fontId="0" fillId="4" borderId="40" xfId="0" applyFill="1" applyBorder="1"/>
    <xf numFmtId="0" fontId="0" fillId="0" borderId="0" xfId="0" applyBorder="1"/>
    <xf numFmtId="0" fontId="8" fillId="0" borderId="41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0" fillId="0" borderId="30" xfId="0" applyBorder="1"/>
    <xf numFmtId="0" fontId="13" fillId="0" borderId="0" xfId="0" applyFont="1" applyAlignment="1">
      <alignment horizontal="center" vertical="center"/>
    </xf>
    <xf numFmtId="0" fontId="5" fillId="2" borderId="3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1" fillId="0" borderId="1" xfId="2" applyFont="1" applyBorder="1"/>
    <xf numFmtId="164" fontId="22" fillId="0" borderId="1" xfId="2" applyFont="1" applyBorder="1"/>
    <xf numFmtId="0" fontId="20" fillId="0" borderId="1" xfId="0" applyFont="1" applyBorder="1"/>
    <xf numFmtId="0" fontId="10" fillId="0" borderId="1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24" fillId="8" borderId="1" xfId="0" applyFont="1" applyFill="1" applyBorder="1"/>
    <xf numFmtId="0" fontId="25" fillId="8" borderId="0" xfId="0" applyFont="1" applyFill="1"/>
    <xf numFmtId="0" fontId="25" fillId="8" borderId="1" xfId="0" applyFont="1" applyFill="1" applyBorder="1"/>
    <xf numFmtId="0" fontId="25" fillId="8" borderId="9" xfId="0" applyFont="1" applyFill="1" applyBorder="1"/>
    <xf numFmtId="0" fontId="25" fillId="8" borderId="8" xfId="0" applyFont="1" applyFill="1" applyBorder="1"/>
    <xf numFmtId="0" fontId="26" fillId="8" borderId="9" xfId="0" applyFont="1" applyFill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3" fillId="7" borderId="39" xfId="0" applyFont="1" applyFill="1" applyBorder="1" applyAlignment="1">
      <alignment horizontal="center"/>
    </xf>
    <xf numFmtId="0" fontId="23" fillId="7" borderId="1" xfId="0" applyFont="1" applyFill="1" applyBorder="1"/>
    <xf numFmtId="0" fontId="24" fillId="7" borderId="1" xfId="0" applyFont="1" applyFill="1" applyBorder="1"/>
    <xf numFmtId="0" fontId="25" fillId="7" borderId="0" xfId="0" applyFont="1" applyFill="1"/>
    <xf numFmtId="0" fontId="25" fillId="7" borderId="8" xfId="0" applyFont="1" applyFill="1" applyBorder="1"/>
    <xf numFmtId="0" fontId="25" fillId="7" borderId="1" xfId="0" applyFont="1" applyFill="1" applyBorder="1"/>
    <xf numFmtId="0" fontId="25" fillId="7" borderId="9" xfId="0" applyFont="1" applyFill="1" applyBorder="1"/>
    <xf numFmtId="0" fontId="26" fillId="7" borderId="9" xfId="0" applyFont="1" applyFill="1" applyBorder="1" applyAlignment="1">
      <alignment horizontal="center"/>
    </xf>
  </cellXfs>
  <cellStyles count="3">
    <cellStyle name="Excel Built-in Normal" xfId="2"/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943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233363</xdr:colOff>
      <xdr:row>2</xdr:row>
      <xdr:rowOff>35719</xdr:rowOff>
    </xdr:from>
    <xdr:to>
      <xdr:col>12</xdr:col>
      <xdr:colOff>552451</xdr:colOff>
      <xdr:row>6</xdr:row>
      <xdr:rowOff>111919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53438" y="51196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63437" y="95249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130969</xdr:colOff>
      <xdr:row>1</xdr:row>
      <xdr:rowOff>226218</xdr:rowOff>
    </xdr:from>
    <xdr:to>
      <xdr:col>12</xdr:col>
      <xdr:colOff>452438</xdr:colOff>
      <xdr:row>6</xdr:row>
      <xdr:rowOff>64293</xdr:rowOff>
    </xdr:to>
    <xdr:pic>
      <xdr:nvPicPr>
        <xdr:cNvPr id="2049" name="Slika 1" descr="Novi_logo_SD-Dolomiti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20125" y="464343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41843" y="95249"/>
          <a:ext cx="133826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214313</xdr:colOff>
      <xdr:row>2</xdr:row>
      <xdr:rowOff>23812</xdr:rowOff>
    </xdr:from>
    <xdr:to>
      <xdr:col>12</xdr:col>
      <xdr:colOff>535782</xdr:colOff>
      <xdr:row>6</xdr:row>
      <xdr:rowOff>100012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89219" y="500062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2294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250032</xdr:colOff>
      <xdr:row>1</xdr:row>
      <xdr:rowOff>226219</xdr:rowOff>
    </xdr:from>
    <xdr:to>
      <xdr:col>12</xdr:col>
      <xdr:colOff>273845</xdr:colOff>
      <xdr:row>6</xdr:row>
      <xdr:rowOff>64294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43876" y="464344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116415</xdr:colOff>
      <xdr:row>2</xdr:row>
      <xdr:rowOff>52916</xdr:rowOff>
    </xdr:from>
    <xdr:to>
      <xdr:col>12</xdr:col>
      <xdr:colOff>431270</xdr:colOff>
      <xdr:row>6</xdr:row>
      <xdr:rowOff>123824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17415" y="53974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324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178594</xdr:colOff>
      <xdr:row>2</xdr:row>
      <xdr:rowOff>71437</xdr:rowOff>
    </xdr:from>
    <xdr:to>
      <xdr:col>12</xdr:col>
      <xdr:colOff>500063</xdr:colOff>
      <xdr:row>6</xdr:row>
      <xdr:rowOff>147637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3938" y="547687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27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52917</xdr:colOff>
      <xdr:row>2</xdr:row>
      <xdr:rowOff>21167</xdr:rowOff>
    </xdr:from>
    <xdr:to>
      <xdr:col>12</xdr:col>
      <xdr:colOff>367772</xdr:colOff>
      <xdr:row>6</xdr:row>
      <xdr:rowOff>92075</xdr:rowOff>
    </xdr:to>
    <xdr:pic>
      <xdr:nvPicPr>
        <xdr:cNvPr id="7" name="Slika 1" descr="Novi_logo_SD-Dolomiti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6917" y="508000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83344</xdr:colOff>
      <xdr:row>2</xdr:row>
      <xdr:rowOff>35719</xdr:rowOff>
    </xdr:from>
    <xdr:to>
      <xdr:col>12</xdr:col>
      <xdr:colOff>404813</xdr:colOff>
      <xdr:row>6</xdr:row>
      <xdr:rowOff>111919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3938" y="51196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A4" zoomScaleNormal="100" workbookViewId="0">
      <selection activeCell="H15" sqref="H15"/>
    </sheetView>
  </sheetViews>
  <sheetFormatPr defaultRowHeight="15" x14ac:dyDescent="0.25"/>
  <cols>
    <col min="1" max="1" width="5" style="3" bestFit="1" customWidth="1"/>
    <col min="2" max="2" width="11" style="3" bestFit="1" customWidth="1"/>
    <col min="3" max="3" width="13.28515625" style="3" customWidth="1"/>
    <col min="4" max="4" width="48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B3" s="31" t="s">
        <v>52</v>
      </c>
      <c r="D3" t="s">
        <v>57</v>
      </c>
      <c r="N3" s="36" t="s">
        <v>317</v>
      </c>
    </row>
    <row r="4" spans="1:20" ht="17.25" customHeight="1" x14ac:dyDescent="0.25">
      <c r="B4" s="31" t="s">
        <v>53</v>
      </c>
    </row>
    <row r="5" spans="1:20" ht="15.75" x14ac:dyDescent="0.25">
      <c r="B5" s="31" t="s">
        <v>54</v>
      </c>
      <c r="D5" s="5"/>
    </row>
    <row r="6" spans="1:20" ht="15.75" x14ac:dyDescent="0.25">
      <c r="B6" s="31" t="s">
        <v>55</v>
      </c>
      <c r="D6" s="5"/>
    </row>
    <row r="7" spans="1:20" ht="16.5" thickBot="1" x14ac:dyDescent="0.3">
      <c r="B7" s="31" t="s">
        <v>56</v>
      </c>
      <c r="D7" s="5"/>
    </row>
    <row r="8" spans="1:20" ht="20.25" customHeight="1" thickBot="1" x14ac:dyDescent="0.35">
      <c r="A8" s="118" t="s">
        <v>31</v>
      </c>
      <c r="B8" s="104" t="s">
        <v>58</v>
      </c>
      <c r="C8" s="105"/>
      <c r="D8" s="106"/>
      <c r="E8" s="39"/>
      <c r="F8" s="39"/>
      <c r="G8" s="107" t="s">
        <v>50</v>
      </c>
      <c r="H8" s="108"/>
      <c r="I8" s="109"/>
      <c r="J8" s="107" t="s">
        <v>51</v>
      </c>
      <c r="K8" s="108"/>
      <c r="L8" s="109"/>
      <c r="M8" s="107" t="s">
        <v>25</v>
      </c>
      <c r="N8" s="108"/>
      <c r="O8" s="109"/>
      <c r="P8" s="110" t="s">
        <v>26</v>
      </c>
      <c r="Q8" s="112" t="s">
        <v>27</v>
      </c>
      <c r="R8" s="114" t="s">
        <v>28</v>
      </c>
      <c r="S8" s="116" t="s">
        <v>29</v>
      </c>
      <c r="T8" s="114" t="s">
        <v>30</v>
      </c>
    </row>
    <row r="9" spans="1:20" ht="20.25" customHeight="1" thickBot="1" x14ac:dyDescent="0.35">
      <c r="A9" s="11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1"/>
      <c r="Q9" s="113"/>
      <c r="R9" s="115"/>
      <c r="S9" s="117"/>
      <c r="T9" s="115"/>
    </row>
    <row r="10" spans="1:20" s="1" customFormat="1" ht="16.5" thickTop="1" x14ac:dyDescent="0.25">
      <c r="A10" s="75">
        <v>6</v>
      </c>
      <c r="B10" s="76" t="s">
        <v>237</v>
      </c>
      <c r="C10" s="76" t="s">
        <v>238</v>
      </c>
      <c r="D10" s="77" t="s">
        <v>239</v>
      </c>
      <c r="E10"/>
      <c r="G10" s="26">
        <v>3.25</v>
      </c>
      <c r="H10" s="9">
        <v>4.25</v>
      </c>
      <c r="I10" s="27">
        <v>4</v>
      </c>
      <c r="J10" s="26"/>
      <c r="K10" s="9"/>
      <c r="L10" s="27"/>
      <c r="M10" s="18">
        <f t="shared" ref="M10:M24" si="0">(G10*6)-J10</f>
        <v>19.5</v>
      </c>
      <c r="N10" s="6">
        <f t="shared" ref="N10:N24" si="1">(H10*6)-K10</f>
        <v>25.5</v>
      </c>
      <c r="O10" s="19">
        <f t="shared" ref="O10:O24" si="2">(I10*6)-L10</f>
        <v>24</v>
      </c>
      <c r="P10" s="29">
        <f t="shared" ref="P10:P24" si="3">MAX(M10:O10)</f>
        <v>25.5</v>
      </c>
      <c r="Q10" s="7">
        <f t="shared" ref="Q10:Q24" si="4">LARGE(M10:O10,2)</f>
        <v>24</v>
      </c>
      <c r="R10" s="19">
        <f>LARGE(M10:O10,3)</f>
        <v>19.5</v>
      </c>
      <c r="S10" s="17">
        <f t="shared" ref="S10:S24" si="5">P10+Q10</f>
        <v>49.5</v>
      </c>
      <c r="T10" s="88">
        <v>1</v>
      </c>
    </row>
    <row r="11" spans="1:20" s="1" customFormat="1" ht="15.75" x14ac:dyDescent="0.25">
      <c r="A11" s="78">
        <v>7</v>
      </c>
      <c r="B11" s="10" t="s">
        <v>240</v>
      </c>
      <c r="C11" s="10" t="s">
        <v>241</v>
      </c>
      <c r="D11" s="11" t="s">
        <v>239</v>
      </c>
      <c r="E11"/>
      <c r="G11" s="26">
        <v>4</v>
      </c>
      <c r="H11" s="9">
        <v>4.25</v>
      </c>
      <c r="I11" s="27">
        <v>4</v>
      </c>
      <c r="J11" s="26"/>
      <c r="K11" s="9">
        <v>3</v>
      </c>
      <c r="L11" s="27"/>
      <c r="M11" s="18">
        <f t="shared" si="0"/>
        <v>24</v>
      </c>
      <c r="N11" s="6">
        <f t="shared" si="1"/>
        <v>22.5</v>
      </c>
      <c r="O11" s="19">
        <f t="shared" si="2"/>
        <v>24</v>
      </c>
      <c r="P11" s="29">
        <f t="shared" si="3"/>
        <v>24</v>
      </c>
      <c r="Q11" s="7">
        <f t="shared" si="4"/>
        <v>24</v>
      </c>
      <c r="R11" s="19">
        <f t="shared" ref="R11:R24" si="6">LARGE(N11:P11,3)</f>
        <v>22.5</v>
      </c>
      <c r="S11" s="17">
        <f t="shared" si="5"/>
        <v>48</v>
      </c>
      <c r="T11" s="88">
        <v>2</v>
      </c>
    </row>
    <row r="12" spans="1:20" s="1" customFormat="1" ht="15.75" x14ac:dyDescent="0.25">
      <c r="A12" s="78">
        <v>11</v>
      </c>
      <c r="B12" s="10" t="s">
        <v>248</v>
      </c>
      <c r="C12" s="10" t="s">
        <v>205</v>
      </c>
      <c r="D12" s="11" t="s">
        <v>206</v>
      </c>
      <c r="E12"/>
      <c r="F12"/>
      <c r="G12" s="26">
        <v>3.75</v>
      </c>
      <c r="H12" s="9">
        <v>3.75</v>
      </c>
      <c r="I12" s="27">
        <v>4.25</v>
      </c>
      <c r="J12" s="26">
        <v>3</v>
      </c>
      <c r="K12" s="9"/>
      <c r="L12" s="27"/>
      <c r="M12" s="18">
        <f t="shared" si="0"/>
        <v>19.5</v>
      </c>
      <c r="N12" s="6">
        <f t="shared" si="1"/>
        <v>22.5</v>
      </c>
      <c r="O12" s="19">
        <f t="shared" si="2"/>
        <v>25.5</v>
      </c>
      <c r="P12" s="29">
        <f t="shared" si="3"/>
        <v>25.5</v>
      </c>
      <c r="Q12" s="7">
        <f t="shared" si="4"/>
        <v>22.5</v>
      </c>
      <c r="R12" s="19">
        <f t="shared" si="6"/>
        <v>22.5</v>
      </c>
      <c r="S12" s="17">
        <f t="shared" si="5"/>
        <v>48</v>
      </c>
      <c r="T12" s="88">
        <v>2</v>
      </c>
    </row>
    <row r="13" spans="1:20" s="1" customFormat="1" ht="15.75" x14ac:dyDescent="0.25">
      <c r="A13" s="78">
        <v>3</v>
      </c>
      <c r="B13" s="85" t="s">
        <v>231</v>
      </c>
      <c r="C13" s="85" t="s">
        <v>232</v>
      </c>
      <c r="D13" s="86" t="s">
        <v>75</v>
      </c>
      <c r="E13"/>
      <c r="G13" s="26">
        <v>4</v>
      </c>
      <c r="H13" s="9">
        <v>3.5</v>
      </c>
      <c r="I13" s="27">
        <v>3.7450000000000001</v>
      </c>
      <c r="J13" s="26"/>
      <c r="K13" s="9"/>
      <c r="L13" s="27"/>
      <c r="M13" s="18">
        <f t="shared" si="0"/>
        <v>24</v>
      </c>
      <c r="N13" s="6">
        <f t="shared" si="1"/>
        <v>21</v>
      </c>
      <c r="O13" s="19">
        <f t="shared" si="2"/>
        <v>22.47</v>
      </c>
      <c r="P13" s="29">
        <f t="shared" si="3"/>
        <v>24</v>
      </c>
      <c r="Q13" s="7">
        <f t="shared" si="4"/>
        <v>22.47</v>
      </c>
      <c r="R13" s="19">
        <f t="shared" si="6"/>
        <v>21</v>
      </c>
      <c r="S13" s="17">
        <f t="shared" si="5"/>
        <v>46.47</v>
      </c>
      <c r="T13" s="88">
        <v>4</v>
      </c>
    </row>
    <row r="14" spans="1:20" s="1" customFormat="1" ht="15.75" x14ac:dyDescent="0.25">
      <c r="A14" s="78">
        <v>14</v>
      </c>
      <c r="B14" s="10" t="s">
        <v>252</v>
      </c>
      <c r="C14" s="10" t="s">
        <v>10</v>
      </c>
      <c r="D14" s="11" t="s">
        <v>203</v>
      </c>
      <c r="E14"/>
      <c r="F14"/>
      <c r="G14" s="26">
        <v>3.75</v>
      </c>
      <c r="H14" s="9">
        <v>4.25</v>
      </c>
      <c r="I14" s="27">
        <v>5</v>
      </c>
      <c r="J14" s="26">
        <v>3</v>
      </c>
      <c r="K14" s="9">
        <v>6</v>
      </c>
      <c r="L14" s="27">
        <v>6</v>
      </c>
      <c r="M14" s="18">
        <f t="shared" si="0"/>
        <v>19.5</v>
      </c>
      <c r="N14" s="6">
        <f t="shared" si="1"/>
        <v>19.5</v>
      </c>
      <c r="O14" s="19">
        <f t="shared" si="2"/>
        <v>24</v>
      </c>
      <c r="P14" s="29">
        <f t="shared" si="3"/>
        <v>24</v>
      </c>
      <c r="Q14" s="7">
        <f t="shared" si="4"/>
        <v>19.5</v>
      </c>
      <c r="R14" s="19">
        <f t="shared" si="6"/>
        <v>19.5</v>
      </c>
      <c r="S14" s="17">
        <f t="shared" si="5"/>
        <v>43.5</v>
      </c>
      <c r="T14" s="88">
        <v>5</v>
      </c>
    </row>
    <row r="15" spans="1:20" s="1" customFormat="1" ht="15.75" x14ac:dyDescent="0.25">
      <c r="A15" s="78">
        <v>12</v>
      </c>
      <c r="B15" s="10" t="s">
        <v>249</v>
      </c>
      <c r="C15" s="10" t="s">
        <v>250</v>
      </c>
      <c r="D15" s="11" t="s">
        <v>70</v>
      </c>
      <c r="E15"/>
      <c r="F15"/>
      <c r="G15" s="26">
        <v>3</v>
      </c>
      <c r="H15" s="9">
        <v>3</v>
      </c>
      <c r="I15" s="27">
        <v>3.5</v>
      </c>
      <c r="J15" s="26"/>
      <c r="K15" s="9"/>
      <c r="L15" s="27"/>
      <c r="M15" s="18">
        <f t="shared" si="0"/>
        <v>18</v>
      </c>
      <c r="N15" s="6">
        <f t="shared" si="1"/>
        <v>18</v>
      </c>
      <c r="O15" s="19">
        <f t="shared" si="2"/>
        <v>21</v>
      </c>
      <c r="P15" s="29">
        <f t="shared" si="3"/>
        <v>21</v>
      </c>
      <c r="Q15" s="7">
        <f t="shared" si="4"/>
        <v>18</v>
      </c>
      <c r="R15" s="19">
        <f t="shared" si="6"/>
        <v>18</v>
      </c>
      <c r="S15" s="17">
        <f t="shared" si="5"/>
        <v>39</v>
      </c>
      <c r="T15" s="88">
        <v>6</v>
      </c>
    </row>
    <row r="16" spans="1:20" s="1" customFormat="1" ht="15.75" x14ac:dyDescent="0.25">
      <c r="A16" s="78">
        <v>1</v>
      </c>
      <c r="B16" s="85" t="s">
        <v>228</v>
      </c>
      <c r="C16" s="85" t="s">
        <v>229</v>
      </c>
      <c r="D16" s="86" t="s">
        <v>75</v>
      </c>
      <c r="E16"/>
      <c r="G16" s="26"/>
      <c r="H16" s="9"/>
      <c r="I16" s="27"/>
      <c r="J16" s="26"/>
      <c r="K16" s="9"/>
      <c r="L16" s="27"/>
      <c r="M16" s="18">
        <f t="shared" si="0"/>
        <v>0</v>
      </c>
      <c r="N16" s="6">
        <f t="shared" si="1"/>
        <v>0</v>
      </c>
      <c r="O16" s="19">
        <f t="shared" si="2"/>
        <v>0</v>
      </c>
      <c r="P16" s="29">
        <f t="shared" si="3"/>
        <v>0</v>
      </c>
      <c r="Q16" s="7">
        <f t="shared" si="4"/>
        <v>0</v>
      </c>
      <c r="R16" s="19">
        <f t="shared" si="6"/>
        <v>0</v>
      </c>
      <c r="S16" s="17">
        <f t="shared" si="5"/>
        <v>0</v>
      </c>
      <c r="T16" s="27"/>
    </row>
    <row r="17" spans="1:20" s="1" customFormat="1" ht="15.75" x14ac:dyDescent="0.25">
      <c r="A17" s="78">
        <v>2</v>
      </c>
      <c r="B17" s="10" t="s">
        <v>230</v>
      </c>
      <c r="C17" s="10" t="s">
        <v>98</v>
      </c>
      <c r="D17" s="11" t="s">
        <v>99</v>
      </c>
      <c r="E17"/>
      <c r="G17" s="26"/>
      <c r="H17" s="9"/>
      <c r="I17" s="27"/>
      <c r="J17" s="26"/>
      <c r="K17" s="9"/>
      <c r="L17" s="27"/>
      <c r="M17" s="18">
        <f t="shared" si="0"/>
        <v>0</v>
      </c>
      <c r="N17" s="6">
        <f t="shared" si="1"/>
        <v>0</v>
      </c>
      <c r="O17" s="19">
        <f t="shared" si="2"/>
        <v>0</v>
      </c>
      <c r="P17" s="29">
        <f t="shared" si="3"/>
        <v>0</v>
      </c>
      <c r="Q17" s="7">
        <f t="shared" si="4"/>
        <v>0</v>
      </c>
      <c r="R17" s="19">
        <f t="shared" si="6"/>
        <v>0</v>
      </c>
      <c r="S17" s="17">
        <f t="shared" si="5"/>
        <v>0</v>
      </c>
      <c r="T17" s="27"/>
    </row>
    <row r="18" spans="1:20" s="1" customFormat="1" ht="15.75" x14ac:dyDescent="0.25">
      <c r="A18" s="78">
        <v>4</v>
      </c>
      <c r="B18" s="85" t="s">
        <v>233</v>
      </c>
      <c r="C18" s="85" t="s">
        <v>234</v>
      </c>
      <c r="D18" s="86" t="s">
        <v>104</v>
      </c>
      <c r="E18"/>
      <c r="G18" s="26"/>
      <c r="H18" s="9"/>
      <c r="I18" s="27"/>
      <c r="J18" s="26"/>
      <c r="K18" s="9"/>
      <c r="L18" s="27"/>
      <c r="M18" s="18">
        <f t="shared" si="0"/>
        <v>0</v>
      </c>
      <c r="N18" s="6">
        <f t="shared" si="1"/>
        <v>0</v>
      </c>
      <c r="O18" s="19">
        <f t="shared" si="2"/>
        <v>0</v>
      </c>
      <c r="P18" s="29">
        <f t="shared" si="3"/>
        <v>0</v>
      </c>
      <c r="Q18" s="7">
        <f t="shared" si="4"/>
        <v>0</v>
      </c>
      <c r="R18" s="19">
        <f t="shared" si="6"/>
        <v>0</v>
      </c>
      <c r="S18" s="17">
        <f t="shared" si="5"/>
        <v>0</v>
      </c>
      <c r="T18" s="27"/>
    </row>
    <row r="19" spans="1:20" s="1" customFormat="1" ht="16.5" thickBot="1" x14ac:dyDescent="0.3">
      <c r="A19" s="78">
        <v>5</v>
      </c>
      <c r="B19" s="85" t="s">
        <v>235</v>
      </c>
      <c r="C19" s="85" t="s">
        <v>236</v>
      </c>
      <c r="D19" s="86" t="s">
        <v>75</v>
      </c>
      <c r="E19" s="28"/>
      <c r="F19" s="55"/>
      <c r="G19" s="26"/>
      <c r="H19" s="9"/>
      <c r="I19" s="27"/>
      <c r="J19" s="26"/>
      <c r="K19" s="9"/>
      <c r="L19" s="27"/>
      <c r="M19" s="18">
        <f t="shared" si="0"/>
        <v>0</v>
      </c>
      <c r="N19" s="6">
        <f t="shared" si="1"/>
        <v>0</v>
      </c>
      <c r="O19" s="19">
        <f t="shared" si="2"/>
        <v>0</v>
      </c>
      <c r="P19" s="29">
        <f t="shared" si="3"/>
        <v>0</v>
      </c>
      <c r="Q19" s="7">
        <f t="shared" si="4"/>
        <v>0</v>
      </c>
      <c r="R19" s="19">
        <f t="shared" si="6"/>
        <v>0</v>
      </c>
      <c r="S19" s="17">
        <f t="shared" si="5"/>
        <v>0</v>
      </c>
      <c r="T19" s="27"/>
    </row>
    <row r="20" spans="1:20" ht="15.75" x14ac:dyDescent="0.25">
      <c r="A20" s="78">
        <v>8</v>
      </c>
      <c r="B20" s="10" t="s">
        <v>242</v>
      </c>
      <c r="C20" s="10" t="s">
        <v>243</v>
      </c>
      <c r="D20" s="11" t="s">
        <v>244</v>
      </c>
      <c r="F20" s="1"/>
      <c r="G20" s="26"/>
      <c r="H20" s="9"/>
      <c r="I20" s="27"/>
      <c r="J20" s="26"/>
      <c r="K20" s="9"/>
      <c r="L20" s="27"/>
      <c r="M20" s="18">
        <f t="shared" si="0"/>
        <v>0</v>
      </c>
      <c r="N20" s="6">
        <f t="shared" si="1"/>
        <v>0</v>
      </c>
      <c r="O20" s="19">
        <f t="shared" si="2"/>
        <v>0</v>
      </c>
      <c r="P20" s="29">
        <f t="shared" si="3"/>
        <v>0</v>
      </c>
      <c r="Q20" s="7">
        <f t="shared" si="4"/>
        <v>0</v>
      </c>
      <c r="R20" s="19">
        <f t="shared" si="6"/>
        <v>0</v>
      </c>
      <c r="S20" s="17">
        <f t="shared" si="5"/>
        <v>0</v>
      </c>
      <c r="T20" s="27"/>
    </row>
    <row r="21" spans="1:20" ht="15.75" x14ac:dyDescent="0.25">
      <c r="A21" s="78">
        <v>9</v>
      </c>
      <c r="B21" s="85" t="s">
        <v>237</v>
      </c>
      <c r="C21" s="85" t="s">
        <v>245</v>
      </c>
      <c r="D21" s="86" t="s">
        <v>246</v>
      </c>
      <c r="F21" s="1"/>
      <c r="G21" s="26"/>
      <c r="H21" s="9"/>
      <c r="I21" s="27"/>
      <c r="J21" s="26"/>
      <c r="K21" s="9"/>
      <c r="L21" s="27"/>
      <c r="M21" s="18">
        <f t="shared" si="0"/>
        <v>0</v>
      </c>
      <c r="N21" s="6">
        <f t="shared" si="1"/>
        <v>0</v>
      </c>
      <c r="O21" s="19">
        <f t="shared" si="2"/>
        <v>0</v>
      </c>
      <c r="P21" s="29">
        <f t="shared" si="3"/>
        <v>0</v>
      </c>
      <c r="Q21" s="7">
        <f t="shared" si="4"/>
        <v>0</v>
      </c>
      <c r="R21" s="19">
        <f t="shared" si="6"/>
        <v>0</v>
      </c>
      <c r="S21" s="17">
        <f t="shared" si="5"/>
        <v>0</v>
      </c>
      <c r="T21" s="27"/>
    </row>
    <row r="22" spans="1:20" ht="15.75" x14ac:dyDescent="0.25">
      <c r="A22" s="78">
        <v>10</v>
      </c>
      <c r="B22" s="85" t="s">
        <v>247</v>
      </c>
      <c r="C22" s="85" t="s">
        <v>34</v>
      </c>
      <c r="D22" s="86" t="s">
        <v>75</v>
      </c>
      <c r="F22" s="1"/>
      <c r="G22" s="26"/>
      <c r="H22" s="9"/>
      <c r="I22" s="27"/>
      <c r="J22" s="26"/>
      <c r="K22" s="9"/>
      <c r="L22" s="27"/>
      <c r="M22" s="18">
        <f t="shared" si="0"/>
        <v>0</v>
      </c>
      <c r="N22" s="6">
        <f t="shared" si="1"/>
        <v>0</v>
      </c>
      <c r="O22" s="19">
        <f t="shared" si="2"/>
        <v>0</v>
      </c>
      <c r="P22" s="29">
        <f t="shared" si="3"/>
        <v>0</v>
      </c>
      <c r="Q22" s="7">
        <f t="shared" si="4"/>
        <v>0</v>
      </c>
      <c r="R22" s="19">
        <f t="shared" si="6"/>
        <v>0</v>
      </c>
      <c r="S22" s="17">
        <f t="shared" si="5"/>
        <v>0</v>
      </c>
      <c r="T22" s="27"/>
    </row>
    <row r="23" spans="1:20" ht="15.75" x14ac:dyDescent="0.25">
      <c r="A23" s="78">
        <v>13</v>
      </c>
      <c r="B23" s="10" t="s">
        <v>251</v>
      </c>
      <c r="C23" s="10" t="s">
        <v>18</v>
      </c>
      <c r="D23" s="11" t="s">
        <v>77</v>
      </c>
      <c r="G23" s="26"/>
      <c r="H23" s="9"/>
      <c r="I23" s="27"/>
      <c r="J23" s="26"/>
      <c r="K23" s="9"/>
      <c r="L23" s="27"/>
      <c r="M23" s="18">
        <f t="shared" si="0"/>
        <v>0</v>
      </c>
      <c r="N23" s="6">
        <f t="shared" si="1"/>
        <v>0</v>
      </c>
      <c r="O23" s="19">
        <f t="shared" si="2"/>
        <v>0</v>
      </c>
      <c r="P23" s="29">
        <f t="shared" si="3"/>
        <v>0</v>
      </c>
      <c r="Q23" s="7">
        <f t="shared" si="4"/>
        <v>0</v>
      </c>
      <c r="R23" s="19">
        <f t="shared" si="6"/>
        <v>0</v>
      </c>
      <c r="S23" s="17">
        <f t="shared" si="5"/>
        <v>0</v>
      </c>
      <c r="T23" s="27"/>
    </row>
    <row r="24" spans="1:20" ht="15.75" x14ac:dyDescent="0.25">
      <c r="A24" s="78">
        <v>15</v>
      </c>
      <c r="B24" s="10" t="s">
        <v>253</v>
      </c>
      <c r="C24" s="10" t="s">
        <v>254</v>
      </c>
      <c r="D24" s="11" t="s">
        <v>77</v>
      </c>
      <c r="G24" s="26"/>
      <c r="H24" s="9"/>
      <c r="I24" s="27"/>
      <c r="J24" s="26"/>
      <c r="K24" s="9"/>
      <c r="L24" s="27"/>
      <c r="M24" s="18">
        <f t="shared" si="0"/>
        <v>0</v>
      </c>
      <c r="N24" s="6">
        <f t="shared" si="1"/>
        <v>0</v>
      </c>
      <c r="O24" s="19">
        <f t="shared" si="2"/>
        <v>0</v>
      </c>
      <c r="P24" s="29">
        <f t="shared" si="3"/>
        <v>0</v>
      </c>
      <c r="Q24" s="7">
        <f t="shared" si="4"/>
        <v>0</v>
      </c>
      <c r="R24" s="19">
        <f t="shared" si="6"/>
        <v>0</v>
      </c>
      <c r="S24" s="17">
        <f t="shared" si="5"/>
        <v>0</v>
      </c>
      <c r="T24" s="27"/>
    </row>
  </sheetData>
  <autoFilter ref="A8:T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4">
      <sortCondition descending="1" ref="S8:S9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11" zoomScaleNormal="100" workbookViewId="0">
      <selection activeCell="B20" sqref="B20:D22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12.7109375" style="3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18" t="s">
        <v>31</v>
      </c>
      <c r="B8" s="104" t="s">
        <v>49</v>
      </c>
      <c r="C8" s="105"/>
      <c r="D8" s="106"/>
      <c r="E8" s="39"/>
      <c r="F8" s="39"/>
      <c r="G8" s="122" t="s">
        <v>50</v>
      </c>
      <c r="H8" s="123"/>
      <c r="I8" s="124"/>
      <c r="J8" s="122" t="s">
        <v>51</v>
      </c>
      <c r="K8" s="123"/>
      <c r="L8" s="124"/>
      <c r="M8" s="122" t="s">
        <v>25</v>
      </c>
      <c r="N8" s="123"/>
      <c r="O8" s="124"/>
      <c r="P8" s="110" t="s">
        <v>26</v>
      </c>
      <c r="Q8" s="112" t="s">
        <v>27</v>
      </c>
      <c r="R8" s="114" t="s">
        <v>28</v>
      </c>
      <c r="S8" s="120" t="s">
        <v>29</v>
      </c>
      <c r="T8" s="114" t="s">
        <v>30</v>
      </c>
    </row>
    <row r="9" spans="1:20" ht="20.25" customHeight="1" thickBot="1" x14ac:dyDescent="0.35">
      <c r="A9" s="11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48">
        <v>1</v>
      </c>
      <c r="H9" s="50">
        <v>2</v>
      </c>
      <c r="I9" s="49">
        <v>3</v>
      </c>
      <c r="J9" s="48">
        <v>1</v>
      </c>
      <c r="K9" s="50">
        <v>2</v>
      </c>
      <c r="L9" s="49">
        <v>3</v>
      </c>
      <c r="M9" s="48">
        <v>1</v>
      </c>
      <c r="N9" s="50">
        <v>2</v>
      </c>
      <c r="O9" s="49">
        <v>3</v>
      </c>
      <c r="P9" s="111"/>
      <c r="Q9" s="113"/>
      <c r="R9" s="115"/>
      <c r="S9" s="121"/>
      <c r="T9" s="115"/>
    </row>
    <row r="10" spans="1:20" s="1" customFormat="1" ht="16.5" thickTop="1" x14ac:dyDescent="0.25">
      <c r="A10" s="81">
        <v>24</v>
      </c>
      <c r="B10" s="76" t="s">
        <v>84</v>
      </c>
      <c r="C10" s="76" t="s">
        <v>85</v>
      </c>
      <c r="D10" s="77" t="s">
        <v>86</v>
      </c>
      <c r="E10"/>
      <c r="F10"/>
      <c r="G10" s="70">
        <v>4.75</v>
      </c>
      <c r="H10" s="71">
        <v>4.25</v>
      </c>
      <c r="I10" s="33">
        <v>5.25</v>
      </c>
      <c r="J10" s="26"/>
      <c r="K10" s="9"/>
      <c r="L10" s="27"/>
      <c r="M10" s="18">
        <f t="shared" ref="M10:M29" si="0">(G10*6)-J10</f>
        <v>28.5</v>
      </c>
      <c r="N10" s="6">
        <f t="shared" ref="N10:N29" si="1">(H10*6)-K10</f>
        <v>25.5</v>
      </c>
      <c r="O10" s="19">
        <f t="shared" ref="O10:O29" si="2">(I10*6)-L10</f>
        <v>31.5</v>
      </c>
      <c r="P10" s="29">
        <f t="shared" ref="P10:P29" si="3">MAX(M10:O10)</f>
        <v>31.5</v>
      </c>
      <c r="Q10" s="7">
        <f t="shared" ref="Q10:Q29" si="4">LARGE(M10:O10,2)</f>
        <v>28.5</v>
      </c>
      <c r="R10" s="30">
        <f t="shared" ref="R10:R28" si="5">LARGE(M10:O10,3)</f>
        <v>25.5</v>
      </c>
      <c r="S10" s="32">
        <f t="shared" ref="S10:S29" si="6">P10+Q10</f>
        <v>60</v>
      </c>
      <c r="T10" s="93">
        <v>1</v>
      </c>
    </row>
    <row r="11" spans="1:20" s="1" customFormat="1" ht="15.75" x14ac:dyDescent="0.25">
      <c r="A11" s="82">
        <v>16</v>
      </c>
      <c r="B11" s="10" t="s">
        <v>65</v>
      </c>
      <c r="C11" s="10" t="s">
        <v>66</v>
      </c>
      <c r="D11" s="11" t="s">
        <v>67</v>
      </c>
      <c r="E11">
        <v>1</v>
      </c>
      <c r="F11" s="1">
        <v>1</v>
      </c>
      <c r="G11" s="26">
        <v>4.5</v>
      </c>
      <c r="H11" s="9">
        <v>5.25</v>
      </c>
      <c r="I11" s="27">
        <v>5.5</v>
      </c>
      <c r="J11" s="26"/>
      <c r="K11" s="9"/>
      <c r="L11" s="27">
        <v>6</v>
      </c>
      <c r="M11" s="18">
        <f t="shared" si="0"/>
        <v>27</v>
      </c>
      <c r="N11" s="6">
        <f t="shared" si="1"/>
        <v>31.5</v>
      </c>
      <c r="O11" s="19">
        <f t="shared" si="2"/>
        <v>27</v>
      </c>
      <c r="P11" s="29">
        <f t="shared" si="3"/>
        <v>31.5</v>
      </c>
      <c r="Q11" s="7">
        <f t="shared" si="4"/>
        <v>27</v>
      </c>
      <c r="R11" s="30">
        <f t="shared" si="5"/>
        <v>27</v>
      </c>
      <c r="S11" s="29">
        <f t="shared" si="6"/>
        <v>58.5</v>
      </c>
      <c r="T11" s="93">
        <v>2</v>
      </c>
    </row>
    <row r="12" spans="1:20" s="1" customFormat="1" ht="15.75" x14ac:dyDescent="0.25">
      <c r="A12" s="82">
        <v>21</v>
      </c>
      <c r="B12" s="10" t="s">
        <v>78</v>
      </c>
      <c r="C12" s="10" t="s">
        <v>79</v>
      </c>
      <c r="D12" s="11" t="s">
        <v>80</v>
      </c>
      <c r="E12">
        <v>1</v>
      </c>
      <c r="F12" s="1">
        <v>1</v>
      </c>
      <c r="G12" s="26">
        <v>4.25</v>
      </c>
      <c r="H12" s="9">
        <v>4.5</v>
      </c>
      <c r="I12" s="27">
        <v>4.75</v>
      </c>
      <c r="J12" s="26"/>
      <c r="K12" s="9"/>
      <c r="L12" s="27"/>
      <c r="M12" s="18">
        <f t="shared" ref="M12:O13" si="7">(G12*6)-J12</f>
        <v>25.5</v>
      </c>
      <c r="N12" s="6">
        <f t="shared" si="7"/>
        <v>27</v>
      </c>
      <c r="O12" s="19">
        <f t="shared" si="7"/>
        <v>28.5</v>
      </c>
      <c r="P12" s="29">
        <f>MAX(M12:O12)</f>
        <v>28.5</v>
      </c>
      <c r="Q12" s="7">
        <f>LARGE(M12:O12,2)</f>
        <v>27</v>
      </c>
      <c r="R12" s="30">
        <f>LARGE(M12:O12,3)</f>
        <v>25.5</v>
      </c>
      <c r="S12" s="29">
        <f>P12+Q12</f>
        <v>55.5</v>
      </c>
      <c r="T12" s="93">
        <v>3</v>
      </c>
    </row>
    <row r="13" spans="1:20" s="1" customFormat="1" ht="15.75" x14ac:dyDescent="0.25">
      <c r="A13" s="82">
        <v>32</v>
      </c>
      <c r="B13" s="79" t="s">
        <v>102</v>
      </c>
      <c r="C13" s="79" t="s">
        <v>103</v>
      </c>
      <c r="D13" s="80" t="s">
        <v>104</v>
      </c>
      <c r="E13">
        <v>1</v>
      </c>
      <c r="F13" s="1">
        <v>1</v>
      </c>
      <c r="G13" s="26">
        <v>4.25</v>
      </c>
      <c r="H13" s="9">
        <v>4.5</v>
      </c>
      <c r="I13" s="27">
        <v>4.75</v>
      </c>
      <c r="J13" s="26"/>
      <c r="K13" s="9"/>
      <c r="L13" s="27"/>
      <c r="M13" s="18">
        <f t="shared" si="7"/>
        <v>25.5</v>
      </c>
      <c r="N13" s="6">
        <f t="shared" si="7"/>
        <v>27</v>
      </c>
      <c r="O13" s="19">
        <f t="shared" si="7"/>
        <v>28.5</v>
      </c>
      <c r="P13" s="29">
        <f>MAX(M13:O13)</f>
        <v>28.5</v>
      </c>
      <c r="Q13" s="7">
        <f>LARGE(M13:O13,2)</f>
        <v>27</v>
      </c>
      <c r="R13" s="30">
        <f>LARGE(M13:O13,3)</f>
        <v>25.5</v>
      </c>
      <c r="S13" s="29">
        <f>P13+Q13</f>
        <v>55.5</v>
      </c>
      <c r="T13" s="93">
        <v>3</v>
      </c>
    </row>
    <row r="14" spans="1:20" s="1" customFormat="1" ht="15.75" x14ac:dyDescent="0.25">
      <c r="A14" s="82">
        <v>20</v>
      </c>
      <c r="B14" s="10" t="s">
        <v>76</v>
      </c>
      <c r="C14" s="10" t="s">
        <v>48</v>
      </c>
      <c r="D14" s="11" t="s">
        <v>77</v>
      </c>
      <c r="E14"/>
      <c r="F14"/>
      <c r="G14" s="26">
        <v>3.75</v>
      </c>
      <c r="H14" s="9">
        <v>4.75</v>
      </c>
      <c r="I14" s="27">
        <v>4.5</v>
      </c>
      <c r="J14" s="26"/>
      <c r="K14" s="9"/>
      <c r="L14" s="27"/>
      <c r="M14" s="18">
        <f t="shared" si="0"/>
        <v>22.5</v>
      </c>
      <c r="N14" s="6">
        <f t="shared" si="1"/>
        <v>28.5</v>
      </c>
      <c r="O14" s="19">
        <f t="shared" si="2"/>
        <v>27</v>
      </c>
      <c r="P14" s="29">
        <f t="shared" si="3"/>
        <v>28.5</v>
      </c>
      <c r="Q14" s="7">
        <f t="shared" si="4"/>
        <v>27</v>
      </c>
      <c r="R14" s="30">
        <f t="shared" si="5"/>
        <v>22.5</v>
      </c>
      <c r="S14" s="29">
        <f t="shared" si="6"/>
        <v>55.5</v>
      </c>
      <c r="T14" s="93">
        <v>5</v>
      </c>
    </row>
    <row r="15" spans="1:20" s="1" customFormat="1" ht="15.75" x14ac:dyDescent="0.25">
      <c r="A15" s="82">
        <v>27</v>
      </c>
      <c r="B15" s="10" t="s">
        <v>68</v>
      </c>
      <c r="C15" s="10" t="s">
        <v>91</v>
      </c>
      <c r="D15" s="11" t="s">
        <v>70</v>
      </c>
      <c r="E15">
        <v>1</v>
      </c>
      <c r="F15" s="1">
        <v>1</v>
      </c>
      <c r="G15" s="26">
        <v>4.5</v>
      </c>
      <c r="H15" s="9">
        <v>4.25</v>
      </c>
      <c r="I15" s="27">
        <v>4.5</v>
      </c>
      <c r="J15" s="26"/>
      <c r="K15" s="9"/>
      <c r="L15" s="27">
        <v>6</v>
      </c>
      <c r="M15" s="18">
        <f t="shared" si="0"/>
        <v>27</v>
      </c>
      <c r="N15" s="6">
        <f t="shared" si="1"/>
        <v>25.5</v>
      </c>
      <c r="O15" s="19">
        <f t="shared" si="2"/>
        <v>21</v>
      </c>
      <c r="P15" s="29">
        <f t="shared" si="3"/>
        <v>27</v>
      </c>
      <c r="Q15" s="7">
        <f t="shared" si="4"/>
        <v>25.5</v>
      </c>
      <c r="R15" s="30">
        <f t="shared" si="5"/>
        <v>21</v>
      </c>
      <c r="S15" s="29">
        <f t="shared" si="6"/>
        <v>52.5</v>
      </c>
      <c r="T15" s="93">
        <v>6</v>
      </c>
    </row>
    <row r="16" spans="1:20" s="1" customFormat="1" ht="15.75" x14ac:dyDescent="0.25">
      <c r="A16" s="82">
        <v>31</v>
      </c>
      <c r="B16" s="79" t="s">
        <v>100</v>
      </c>
      <c r="C16" s="79" t="s">
        <v>101</v>
      </c>
      <c r="D16" s="80" t="s">
        <v>43</v>
      </c>
      <c r="E16"/>
      <c r="G16" s="26">
        <v>4</v>
      </c>
      <c r="H16" s="9">
        <v>3.5</v>
      </c>
      <c r="I16" s="27">
        <v>5.25</v>
      </c>
      <c r="J16" s="26"/>
      <c r="K16" s="9"/>
      <c r="L16" s="27">
        <v>6</v>
      </c>
      <c r="M16" s="18">
        <f t="shared" si="0"/>
        <v>24</v>
      </c>
      <c r="N16" s="6">
        <f t="shared" si="1"/>
        <v>21</v>
      </c>
      <c r="O16" s="19">
        <f t="shared" si="2"/>
        <v>25.5</v>
      </c>
      <c r="P16" s="29">
        <f t="shared" si="3"/>
        <v>25.5</v>
      </c>
      <c r="Q16" s="7">
        <f t="shared" si="4"/>
        <v>24</v>
      </c>
      <c r="R16" s="30">
        <f t="shared" si="5"/>
        <v>21</v>
      </c>
      <c r="S16" s="29">
        <f t="shared" si="6"/>
        <v>49.5</v>
      </c>
      <c r="T16" s="93">
        <v>7</v>
      </c>
    </row>
    <row r="17" spans="1:20" s="1" customFormat="1" ht="15.75" x14ac:dyDescent="0.25">
      <c r="A17" s="82">
        <v>17</v>
      </c>
      <c r="B17" s="10" t="s">
        <v>68</v>
      </c>
      <c r="C17" s="10" t="s">
        <v>69</v>
      </c>
      <c r="D17" s="11" t="s">
        <v>70</v>
      </c>
      <c r="E17">
        <v>1</v>
      </c>
      <c r="F17" s="1">
        <v>1</v>
      </c>
      <c r="G17" s="26">
        <v>3.25</v>
      </c>
      <c r="H17" s="9">
        <v>3.25</v>
      </c>
      <c r="I17" s="27">
        <v>4.5</v>
      </c>
      <c r="J17" s="26"/>
      <c r="K17" s="9"/>
      <c r="L17" s="27"/>
      <c r="M17" s="18">
        <f t="shared" si="0"/>
        <v>19.5</v>
      </c>
      <c r="N17" s="6">
        <f t="shared" si="1"/>
        <v>19.5</v>
      </c>
      <c r="O17" s="19">
        <f t="shared" si="2"/>
        <v>27</v>
      </c>
      <c r="P17" s="29">
        <f t="shared" si="3"/>
        <v>27</v>
      </c>
      <c r="Q17" s="7">
        <f t="shared" si="4"/>
        <v>19.5</v>
      </c>
      <c r="R17" s="30">
        <f t="shared" si="5"/>
        <v>19.5</v>
      </c>
      <c r="S17" s="29">
        <f t="shared" si="6"/>
        <v>46.5</v>
      </c>
      <c r="T17" s="93">
        <v>8</v>
      </c>
    </row>
    <row r="18" spans="1:20" s="1" customFormat="1" ht="15.75" x14ac:dyDescent="0.25">
      <c r="A18" s="82">
        <v>22</v>
      </c>
      <c r="B18" s="10" t="s">
        <v>73</v>
      </c>
      <c r="C18" s="10" t="s">
        <v>81</v>
      </c>
      <c r="D18" s="11" t="s">
        <v>70</v>
      </c>
      <c r="E18">
        <v>1</v>
      </c>
      <c r="F18" s="1">
        <v>1</v>
      </c>
      <c r="G18" s="26">
        <v>4</v>
      </c>
      <c r="H18" s="9">
        <v>3.5</v>
      </c>
      <c r="I18" s="27">
        <v>4.25</v>
      </c>
      <c r="J18" s="26">
        <v>6</v>
      </c>
      <c r="K18" s="9"/>
      <c r="L18" s="27"/>
      <c r="M18" s="18">
        <f t="shared" si="0"/>
        <v>18</v>
      </c>
      <c r="N18" s="6">
        <f t="shared" si="1"/>
        <v>21</v>
      </c>
      <c r="O18" s="19">
        <f t="shared" si="2"/>
        <v>25.5</v>
      </c>
      <c r="P18" s="29">
        <f t="shared" si="3"/>
        <v>25.5</v>
      </c>
      <c r="Q18" s="7">
        <f t="shared" si="4"/>
        <v>21</v>
      </c>
      <c r="R18" s="30">
        <f t="shared" si="5"/>
        <v>18</v>
      </c>
      <c r="S18" s="29">
        <f t="shared" si="6"/>
        <v>46.5</v>
      </c>
      <c r="T18" s="93">
        <v>9</v>
      </c>
    </row>
    <row r="19" spans="1:20" s="1" customFormat="1" ht="15.75" x14ac:dyDescent="0.25">
      <c r="A19" s="82">
        <v>29</v>
      </c>
      <c r="B19" s="10" t="s">
        <v>94</v>
      </c>
      <c r="C19" s="10" t="s">
        <v>95</v>
      </c>
      <c r="D19" s="11" t="s">
        <v>96</v>
      </c>
      <c r="E19"/>
      <c r="F19"/>
      <c r="G19" s="26">
        <v>4</v>
      </c>
      <c r="H19" s="9">
        <v>3</v>
      </c>
      <c r="I19" s="27">
        <v>3.75</v>
      </c>
      <c r="J19" s="26"/>
      <c r="K19" s="9">
        <v>6</v>
      </c>
      <c r="L19" s="27"/>
      <c r="M19" s="18">
        <f t="shared" si="0"/>
        <v>24</v>
      </c>
      <c r="N19" s="6">
        <f t="shared" si="1"/>
        <v>12</v>
      </c>
      <c r="O19" s="19">
        <f t="shared" si="2"/>
        <v>22.5</v>
      </c>
      <c r="P19" s="29">
        <f t="shared" si="3"/>
        <v>24</v>
      </c>
      <c r="Q19" s="7">
        <f t="shared" si="4"/>
        <v>22.5</v>
      </c>
      <c r="R19" s="30">
        <f t="shared" si="5"/>
        <v>12</v>
      </c>
      <c r="S19" s="29">
        <f t="shared" si="6"/>
        <v>46.5</v>
      </c>
      <c r="T19" s="93">
        <v>10</v>
      </c>
    </row>
    <row r="20" spans="1:20" s="1" customFormat="1" ht="15.75" x14ac:dyDescent="0.25">
      <c r="A20" s="82">
        <v>25</v>
      </c>
      <c r="B20" s="139" t="s">
        <v>87</v>
      </c>
      <c r="C20" s="139" t="s">
        <v>40</v>
      </c>
      <c r="D20" s="140" t="s">
        <v>88</v>
      </c>
      <c r="E20">
        <v>1</v>
      </c>
      <c r="F20" s="1">
        <v>1</v>
      </c>
      <c r="G20" s="26">
        <v>3.75</v>
      </c>
      <c r="H20" s="9">
        <v>3.75</v>
      </c>
      <c r="I20" s="27">
        <v>3.5</v>
      </c>
      <c r="J20" s="26"/>
      <c r="K20" s="9"/>
      <c r="L20" s="27"/>
      <c r="M20" s="18">
        <f t="shared" si="0"/>
        <v>22.5</v>
      </c>
      <c r="N20" s="6">
        <f t="shared" si="1"/>
        <v>22.5</v>
      </c>
      <c r="O20" s="19">
        <f t="shared" si="2"/>
        <v>21</v>
      </c>
      <c r="P20" s="29">
        <f t="shared" si="3"/>
        <v>22.5</v>
      </c>
      <c r="Q20" s="7">
        <f t="shared" si="4"/>
        <v>22.5</v>
      </c>
      <c r="R20" s="30">
        <f t="shared" si="5"/>
        <v>21</v>
      </c>
      <c r="S20" s="29">
        <f t="shared" si="6"/>
        <v>45</v>
      </c>
      <c r="T20" s="93">
        <v>11</v>
      </c>
    </row>
    <row r="21" spans="1:20" ht="15.75" x14ac:dyDescent="0.25">
      <c r="A21" s="82">
        <v>33</v>
      </c>
      <c r="B21" s="139" t="s">
        <v>105</v>
      </c>
      <c r="C21" s="139" t="s">
        <v>106</v>
      </c>
      <c r="D21" s="140" t="s">
        <v>107</v>
      </c>
      <c r="G21" s="26">
        <v>3.75</v>
      </c>
      <c r="H21" s="9">
        <v>3.5</v>
      </c>
      <c r="I21" s="27">
        <v>3.75</v>
      </c>
      <c r="J21" s="26"/>
      <c r="K21" s="9"/>
      <c r="L21" s="27"/>
      <c r="M21" s="18">
        <f t="shared" si="0"/>
        <v>22.5</v>
      </c>
      <c r="N21" s="6">
        <f t="shared" si="1"/>
        <v>21</v>
      </c>
      <c r="O21" s="19">
        <f t="shared" si="2"/>
        <v>22.5</v>
      </c>
      <c r="P21" s="29">
        <f t="shared" si="3"/>
        <v>22.5</v>
      </c>
      <c r="Q21" s="7">
        <f t="shared" si="4"/>
        <v>22.5</v>
      </c>
      <c r="R21" s="30">
        <f t="shared" si="5"/>
        <v>21</v>
      </c>
      <c r="S21" s="29">
        <f t="shared" si="6"/>
        <v>45</v>
      </c>
      <c r="T21" s="93">
        <v>11</v>
      </c>
    </row>
    <row r="22" spans="1:20" s="1" customFormat="1" ht="15.75" x14ac:dyDescent="0.25">
      <c r="A22" s="82">
        <v>26</v>
      </c>
      <c r="B22" s="139" t="s">
        <v>89</v>
      </c>
      <c r="C22" s="139" t="s">
        <v>90</v>
      </c>
      <c r="D22" s="140" t="s">
        <v>67</v>
      </c>
      <c r="E22">
        <v>1</v>
      </c>
      <c r="F22" s="1">
        <v>1</v>
      </c>
      <c r="G22" s="26">
        <v>3.5</v>
      </c>
      <c r="H22" s="9">
        <v>3.5</v>
      </c>
      <c r="I22" s="27">
        <v>3.75</v>
      </c>
      <c r="J22" s="26">
        <v>3</v>
      </c>
      <c r="K22" s="9"/>
      <c r="L22" s="27"/>
      <c r="M22" s="18">
        <f t="shared" si="0"/>
        <v>18</v>
      </c>
      <c r="N22" s="6">
        <f t="shared" si="1"/>
        <v>21</v>
      </c>
      <c r="O22" s="19">
        <f t="shared" si="2"/>
        <v>22.5</v>
      </c>
      <c r="P22" s="29">
        <f t="shared" si="3"/>
        <v>22.5</v>
      </c>
      <c r="Q22" s="7">
        <f t="shared" si="4"/>
        <v>21</v>
      </c>
      <c r="R22" s="30">
        <f t="shared" si="5"/>
        <v>18</v>
      </c>
      <c r="S22" s="29">
        <f t="shared" si="6"/>
        <v>43.5</v>
      </c>
      <c r="T22" s="93">
        <v>13</v>
      </c>
    </row>
    <row r="23" spans="1:20" s="1" customFormat="1" ht="15.75" x14ac:dyDescent="0.25">
      <c r="A23" s="82">
        <v>23</v>
      </c>
      <c r="B23" s="10" t="s">
        <v>82</v>
      </c>
      <c r="C23" s="10" t="s">
        <v>83</v>
      </c>
      <c r="D23" s="11" t="s">
        <v>77</v>
      </c>
      <c r="E23">
        <v>1</v>
      </c>
      <c r="F23" s="1">
        <v>1</v>
      </c>
      <c r="G23" s="26">
        <v>2</v>
      </c>
      <c r="H23" s="9">
        <v>3.25</v>
      </c>
      <c r="I23" s="27">
        <v>3</v>
      </c>
      <c r="J23" s="26"/>
      <c r="K23" s="9"/>
      <c r="L23" s="27"/>
      <c r="M23" s="18">
        <f t="shared" si="0"/>
        <v>12</v>
      </c>
      <c r="N23" s="6">
        <f t="shared" si="1"/>
        <v>19.5</v>
      </c>
      <c r="O23" s="19">
        <f t="shared" si="2"/>
        <v>18</v>
      </c>
      <c r="P23" s="29">
        <f t="shared" si="3"/>
        <v>19.5</v>
      </c>
      <c r="Q23" s="7">
        <f t="shared" si="4"/>
        <v>18</v>
      </c>
      <c r="R23" s="30">
        <f t="shared" si="5"/>
        <v>12</v>
      </c>
      <c r="S23" s="29">
        <f t="shared" si="6"/>
        <v>37.5</v>
      </c>
      <c r="T23" s="93">
        <v>14</v>
      </c>
    </row>
    <row r="24" spans="1:20" s="1" customFormat="1" ht="15.75" x14ac:dyDescent="0.25">
      <c r="A24" s="82">
        <v>28</v>
      </c>
      <c r="B24" s="10" t="s">
        <v>92</v>
      </c>
      <c r="C24" s="10" t="s">
        <v>93</v>
      </c>
      <c r="D24" s="11" t="s">
        <v>67</v>
      </c>
      <c r="E24"/>
      <c r="G24" s="26">
        <v>3.75</v>
      </c>
      <c r="H24" s="9">
        <v>3.5</v>
      </c>
      <c r="I24" s="27">
        <v>3</v>
      </c>
      <c r="J24" s="26">
        <v>6</v>
      </c>
      <c r="K24" s="9">
        <v>3</v>
      </c>
      <c r="L24" s="27"/>
      <c r="M24" s="18">
        <f t="shared" si="0"/>
        <v>16.5</v>
      </c>
      <c r="N24" s="6">
        <f t="shared" si="1"/>
        <v>18</v>
      </c>
      <c r="O24" s="19">
        <f t="shared" si="2"/>
        <v>18</v>
      </c>
      <c r="P24" s="29">
        <f t="shared" si="3"/>
        <v>18</v>
      </c>
      <c r="Q24" s="7">
        <f t="shared" si="4"/>
        <v>18</v>
      </c>
      <c r="R24" s="30">
        <f t="shared" si="5"/>
        <v>16.5</v>
      </c>
      <c r="S24" s="29">
        <f t="shared" si="6"/>
        <v>36</v>
      </c>
      <c r="T24" s="93">
        <v>15</v>
      </c>
    </row>
    <row r="25" spans="1:20" s="1" customFormat="1" ht="15.75" x14ac:dyDescent="0.25">
      <c r="A25" s="82">
        <v>34</v>
      </c>
      <c r="B25" s="10" t="s">
        <v>108</v>
      </c>
      <c r="C25" s="10" t="s">
        <v>109</v>
      </c>
      <c r="D25" s="11" t="s">
        <v>70</v>
      </c>
      <c r="E25">
        <v>1</v>
      </c>
      <c r="F25" s="1">
        <v>1</v>
      </c>
      <c r="G25" s="26">
        <v>3</v>
      </c>
      <c r="H25" s="9">
        <v>2</v>
      </c>
      <c r="I25" s="27">
        <v>2.75</v>
      </c>
      <c r="J25" s="26"/>
      <c r="K25" s="9"/>
      <c r="L25" s="27"/>
      <c r="M25" s="18">
        <f t="shared" si="0"/>
        <v>18</v>
      </c>
      <c r="N25" s="6">
        <f t="shared" si="1"/>
        <v>12</v>
      </c>
      <c r="O25" s="19">
        <f t="shared" si="2"/>
        <v>16.5</v>
      </c>
      <c r="P25" s="29">
        <f t="shared" si="3"/>
        <v>18</v>
      </c>
      <c r="Q25" s="7">
        <f t="shared" si="4"/>
        <v>16.5</v>
      </c>
      <c r="R25" s="30">
        <f t="shared" si="5"/>
        <v>12</v>
      </c>
      <c r="S25" s="29">
        <f t="shared" si="6"/>
        <v>34.5</v>
      </c>
      <c r="T25" s="93">
        <v>16</v>
      </c>
    </row>
    <row r="26" spans="1:20" s="1" customFormat="1" ht="15.75" x14ac:dyDescent="0.25">
      <c r="A26" s="82">
        <v>18</v>
      </c>
      <c r="B26" s="10" t="s">
        <v>71</v>
      </c>
      <c r="C26" s="10" t="s">
        <v>72</v>
      </c>
      <c r="D26" s="11" t="s">
        <v>67</v>
      </c>
      <c r="E26">
        <v>1</v>
      </c>
      <c r="F26" s="1">
        <v>1</v>
      </c>
      <c r="G26" s="26">
        <v>2.75</v>
      </c>
      <c r="H26" s="9">
        <v>2.5</v>
      </c>
      <c r="I26" s="27">
        <v>2.75</v>
      </c>
      <c r="J26" s="26"/>
      <c r="K26" s="9"/>
      <c r="L26" s="27"/>
      <c r="M26" s="18">
        <f t="shared" si="0"/>
        <v>16.5</v>
      </c>
      <c r="N26" s="6">
        <f t="shared" si="1"/>
        <v>15</v>
      </c>
      <c r="O26" s="19">
        <f t="shared" si="2"/>
        <v>16.5</v>
      </c>
      <c r="P26" s="29">
        <f t="shared" si="3"/>
        <v>16.5</v>
      </c>
      <c r="Q26" s="7">
        <f t="shared" si="4"/>
        <v>16.5</v>
      </c>
      <c r="R26" s="30">
        <f t="shared" si="5"/>
        <v>15</v>
      </c>
      <c r="S26" s="29">
        <f t="shared" si="6"/>
        <v>33</v>
      </c>
      <c r="T26" s="93">
        <v>17</v>
      </c>
    </row>
    <row r="27" spans="1:20" s="1" customFormat="1" ht="15.75" x14ac:dyDescent="0.25">
      <c r="A27" s="82">
        <v>19</v>
      </c>
      <c r="B27" s="10" t="s">
        <v>73</v>
      </c>
      <c r="C27" s="10" t="s">
        <v>74</v>
      </c>
      <c r="D27" s="11" t="s">
        <v>75</v>
      </c>
      <c r="E27"/>
      <c r="F27"/>
      <c r="G27" s="26"/>
      <c r="H27" s="9"/>
      <c r="I27" s="27"/>
      <c r="J27" s="26"/>
      <c r="K27" s="9"/>
      <c r="L27" s="27"/>
      <c r="M27" s="18">
        <f t="shared" si="0"/>
        <v>0</v>
      </c>
      <c r="N27" s="6">
        <f t="shared" si="1"/>
        <v>0</v>
      </c>
      <c r="O27" s="19">
        <f t="shared" si="2"/>
        <v>0</v>
      </c>
      <c r="P27" s="29">
        <f t="shared" si="3"/>
        <v>0</v>
      </c>
      <c r="Q27" s="7">
        <f t="shared" si="4"/>
        <v>0</v>
      </c>
      <c r="R27" s="30">
        <f t="shared" si="5"/>
        <v>0</v>
      </c>
      <c r="S27" s="29">
        <f t="shared" si="6"/>
        <v>0</v>
      </c>
      <c r="T27" s="27"/>
    </row>
    <row r="28" spans="1:20" s="1" customFormat="1" ht="15.75" x14ac:dyDescent="0.25">
      <c r="A28" s="82">
        <v>30</v>
      </c>
      <c r="B28" s="10" t="s">
        <v>97</v>
      </c>
      <c r="C28" s="10" t="s">
        <v>98</v>
      </c>
      <c r="D28" s="11" t="s">
        <v>99</v>
      </c>
      <c r="E28">
        <v>1</v>
      </c>
      <c r="F28" s="1">
        <v>1</v>
      </c>
      <c r="G28" s="26"/>
      <c r="H28" s="9"/>
      <c r="I28" s="27"/>
      <c r="J28" s="26"/>
      <c r="K28" s="9"/>
      <c r="L28" s="27"/>
      <c r="M28" s="18">
        <f t="shared" si="0"/>
        <v>0</v>
      </c>
      <c r="N28" s="6">
        <f t="shared" si="1"/>
        <v>0</v>
      </c>
      <c r="O28" s="19">
        <f t="shared" si="2"/>
        <v>0</v>
      </c>
      <c r="P28" s="29">
        <f t="shared" si="3"/>
        <v>0</v>
      </c>
      <c r="Q28" s="7">
        <f t="shared" si="4"/>
        <v>0</v>
      </c>
      <c r="R28" s="30">
        <f t="shared" si="5"/>
        <v>0</v>
      </c>
      <c r="S28" s="29">
        <f t="shared" si="6"/>
        <v>0</v>
      </c>
      <c r="T28" s="27"/>
    </row>
    <row r="29" spans="1:20" ht="16.5" thickBot="1" x14ac:dyDescent="0.3">
      <c r="A29" s="40"/>
      <c r="B29" s="41"/>
      <c r="C29" s="41"/>
      <c r="D29" s="15"/>
      <c r="E29" s="28">
        <v>1</v>
      </c>
      <c r="F29" s="55">
        <v>1</v>
      </c>
      <c r="G29" s="42"/>
      <c r="H29" s="43"/>
      <c r="I29" s="44"/>
      <c r="J29" s="42"/>
      <c r="K29" s="43"/>
      <c r="L29" s="44"/>
      <c r="M29" s="20">
        <f t="shared" si="0"/>
        <v>0</v>
      </c>
      <c r="N29" s="21">
        <f t="shared" si="1"/>
        <v>0</v>
      </c>
      <c r="O29" s="22">
        <f t="shared" si="2"/>
        <v>0</v>
      </c>
      <c r="P29" s="45">
        <f t="shared" si="3"/>
        <v>0</v>
      </c>
      <c r="Q29" s="46">
        <f t="shared" si="4"/>
        <v>0</v>
      </c>
      <c r="R29" s="47">
        <f>LARGE(N29:P29,3)</f>
        <v>0</v>
      </c>
      <c r="S29" s="45">
        <f t="shared" si="6"/>
        <v>0</v>
      </c>
      <c r="T29" s="44"/>
    </row>
    <row r="30" spans="1:20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autoFilter ref="A8:T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41">
      <sortCondition descending="1" ref="S8:S9"/>
    </sortState>
  </autoFilter>
  <sortState ref="A10:T38">
    <sortCondition ref="T10:T38"/>
    <sortCondition descending="1" ref="R10:R38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D14" sqref="D14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3.42578125" style="3" bestFit="1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thickBot="1" x14ac:dyDescent="0.35">
      <c r="A8" s="127" t="s">
        <v>31</v>
      </c>
      <c r="B8" s="105" t="s">
        <v>60</v>
      </c>
      <c r="C8" s="105"/>
      <c r="D8" s="106"/>
      <c r="G8" s="107" t="s">
        <v>50</v>
      </c>
      <c r="H8" s="108"/>
      <c r="I8" s="109"/>
      <c r="J8" s="107" t="s">
        <v>51</v>
      </c>
      <c r="K8" s="108"/>
      <c r="L8" s="109"/>
      <c r="M8" s="107" t="s">
        <v>25</v>
      </c>
      <c r="N8" s="108"/>
      <c r="O8" s="109"/>
      <c r="P8" s="110" t="s">
        <v>26</v>
      </c>
      <c r="Q8" s="112" t="s">
        <v>27</v>
      </c>
      <c r="R8" s="114" t="s">
        <v>28</v>
      </c>
      <c r="S8" s="120" t="s">
        <v>29</v>
      </c>
      <c r="T8" s="125" t="s">
        <v>30</v>
      </c>
    </row>
    <row r="9" spans="1:20" ht="20.25" customHeight="1" thickBot="1" x14ac:dyDescent="0.35">
      <c r="A9" s="128"/>
      <c r="B9" s="6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0</v>
      </c>
      <c r="N9" s="38">
        <v>2</v>
      </c>
      <c r="O9" s="38">
        <v>3</v>
      </c>
      <c r="P9" s="111"/>
      <c r="Q9" s="113"/>
      <c r="R9" s="115"/>
      <c r="S9" s="121"/>
      <c r="T9" s="126"/>
    </row>
    <row r="10" spans="1:20" s="1" customFormat="1" ht="16.5" thickTop="1" x14ac:dyDescent="0.25">
      <c r="A10" s="75">
        <v>56</v>
      </c>
      <c r="B10" s="76" t="s">
        <v>269</v>
      </c>
      <c r="C10" s="76" t="s">
        <v>281</v>
      </c>
      <c r="D10" s="77" t="s">
        <v>70</v>
      </c>
      <c r="E10"/>
      <c r="F10"/>
      <c r="G10" s="26">
        <v>4.25</v>
      </c>
      <c r="H10" s="9">
        <v>5.75</v>
      </c>
      <c r="I10" s="27">
        <v>6.25</v>
      </c>
      <c r="J10" s="26"/>
      <c r="K10" s="9"/>
      <c r="L10" s="27">
        <v>6</v>
      </c>
      <c r="M10" s="18">
        <f t="shared" ref="M10:M27" si="0">(G10*6)-J10</f>
        <v>25.5</v>
      </c>
      <c r="N10" s="6">
        <f t="shared" ref="N10:N27" si="1">(H10*6)-K10</f>
        <v>34.5</v>
      </c>
      <c r="O10" s="19">
        <f t="shared" ref="O10:O27" si="2">(I10*6)-L10</f>
        <v>31.5</v>
      </c>
      <c r="P10" s="29">
        <f t="shared" ref="P10:P27" si="3">MAX(M10:O10)</f>
        <v>34.5</v>
      </c>
      <c r="Q10" s="7">
        <f t="shared" ref="Q10:Q27" si="4">LARGE(M10:O10,2)</f>
        <v>31.5</v>
      </c>
      <c r="R10" s="19">
        <f t="shared" ref="R10:R27" si="5">LARGE(M10:O10,3)</f>
        <v>25.5</v>
      </c>
      <c r="S10" s="29">
        <f t="shared" ref="S10:S27" si="6">P10+Q10</f>
        <v>66</v>
      </c>
      <c r="T10" s="92">
        <v>1</v>
      </c>
    </row>
    <row r="11" spans="1:20" s="1" customFormat="1" ht="15.75" x14ac:dyDescent="0.25">
      <c r="A11" s="78">
        <v>50</v>
      </c>
      <c r="B11" s="10" t="s">
        <v>270</v>
      </c>
      <c r="C11" s="10" t="s">
        <v>271</v>
      </c>
      <c r="D11" s="11" t="s">
        <v>126</v>
      </c>
      <c r="E11"/>
      <c r="F11"/>
      <c r="G11" s="26">
        <v>5.25</v>
      </c>
      <c r="H11" s="9">
        <v>4.75</v>
      </c>
      <c r="I11" s="27">
        <v>5.5</v>
      </c>
      <c r="J11" s="26"/>
      <c r="K11" s="9"/>
      <c r="L11" s="27"/>
      <c r="M11" s="18">
        <f t="shared" si="0"/>
        <v>31.5</v>
      </c>
      <c r="N11" s="6">
        <f t="shared" si="1"/>
        <v>28.5</v>
      </c>
      <c r="O11" s="19">
        <f t="shared" si="2"/>
        <v>33</v>
      </c>
      <c r="P11" s="29">
        <f t="shared" si="3"/>
        <v>33</v>
      </c>
      <c r="Q11" s="7">
        <f t="shared" si="4"/>
        <v>31.5</v>
      </c>
      <c r="R11" s="19">
        <f t="shared" si="5"/>
        <v>28.5</v>
      </c>
      <c r="S11" s="29">
        <f t="shared" si="6"/>
        <v>64.5</v>
      </c>
      <c r="T11" s="92">
        <v>2</v>
      </c>
    </row>
    <row r="12" spans="1:20" s="1" customFormat="1" ht="15.75" x14ac:dyDescent="0.25">
      <c r="A12" s="78">
        <v>42</v>
      </c>
      <c r="B12" s="10" t="s">
        <v>257</v>
      </c>
      <c r="C12" s="10" t="s">
        <v>4</v>
      </c>
      <c r="D12" s="11" t="s">
        <v>67</v>
      </c>
      <c r="E12"/>
      <c r="F12"/>
      <c r="G12" s="26">
        <v>4.75</v>
      </c>
      <c r="H12" s="9">
        <v>4.75</v>
      </c>
      <c r="I12" s="27">
        <v>5.75</v>
      </c>
      <c r="J12" s="26"/>
      <c r="K12" s="9"/>
      <c r="L12" s="27"/>
      <c r="M12" s="18">
        <f t="shared" si="0"/>
        <v>28.5</v>
      </c>
      <c r="N12" s="6">
        <f t="shared" si="1"/>
        <v>28.5</v>
      </c>
      <c r="O12" s="19">
        <f t="shared" si="2"/>
        <v>34.5</v>
      </c>
      <c r="P12" s="29">
        <f t="shared" si="3"/>
        <v>34.5</v>
      </c>
      <c r="Q12" s="7">
        <f t="shared" si="4"/>
        <v>28.5</v>
      </c>
      <c r="R12" s="19">
        <f t="shared" si="5"/>
        <v>28.5</v>
      </c>
      <c r="S12" s="29">
        <f t="shared" si="6"/>
        <v>63</v>
      </c>
      <c r="T12" s="92">
        <v>3</v>
      </c>
    </row>
    <row r="13" spans="1:20" s="1" customFormat="1" ht="15.75" x14ac:dyDescent="0.25">
      <c r="A13" s="78">
        <v>57</v>
      </c>
      <c r="B13" s="10" t="s">
        <v>282</v>
      </c>
      <c r="C13" s="10" t="s">
        <v>8</v>
      </c>
      <c r="D13" s="11" t="s">
        <v>70</v>
      </c>
      <c r="E13"/>
      <c r="F13"/>
      <c r="G13" s="26">
        <v>4.5</v>
      </c>
      <c r="H13" s="9">
        <v>4.75</v>
      </c>
      <c r="I13" s="27">
        <v>5.25</v>
      </c>
      <c r="J13" s="26"/>
      <c r="K13" s="9"/>
      <c r="L13" s="27"/>
      <c r="M13" s="18">
        <f t="shared" si="0"/>
        <v>27</v>
      </c>
      <c r="N13" s="6">
        <f t="shared" si="1"/>
        <v>28.5</v>
      </c>
      <c r="O13" s="19">
        <f t="shared" si="2"/>
        <v>31.5</v>
      </c>
      <c r="P13" s="29">
        <f t="shared" si="3"/>
        <v>31.5</v>
      </c>
      <c r="Q13" s="7">
        <f t="shared" si="4"/>
        <v>28.5</v>
      </c>
      <c r="R13" s="19">
        <f t="shared" si="5"/>
        <v>27</v>
      </c>
      <c r="S13" s="29">
        <f t="shared" si="6"/>
        <v>60</v>
      </c>
      <c r="T13" s="92">
        <v>4</v>
      </c>
    </row>
    <row r="14" spans="1:20" s="1" customFormat="1" ht="15.75" x14ac:dyDescent="0.25">
      <c r="A14" s="78">
        <v>48</v>
      </c>
      <c r="B14" s="10" t="s">
        <v>268</v>
      </c>
      <c r="C14" s="10" t="s">
        <v>14</v>
      </c>
      <c r="D14" s="11" t="s">
        <v>239</v>
      </c>
      <c r="E14"/>
      <c r="F14"/>
      <c r="G14" s="26">
        <v>4.5</v>
      </c>
      <c r="H14" s="9">
        <v>4.25</v>
      </c>
      <c r="I14" s="27">
        <v>5</v>
      </c>
      <c r="J14" s="26"/>
      <c r="K14" s="9"/>
      <c r="L14" s="27"/>
      <c r="M14" s="18">
        <f t="shared" si="0"/>
        <v>27</v>
      </c>
      <c r="N14" s="6">
        <f t="shared" si="1"/>
        <v>25.5</v>
      </c>
      <c r="O14" s="19">
        <f t="shared" si="2"/>
        <v>30</v>
      </c>
      <c r="P14" s="29">
        <f t="shared" si="3"/>
        <v>30</v>
      </c>
      <c r="Q14" s="7">
        <f t="shared" si="4"/>
        <v>27</v>
      </c>
      <c r="R14" s="19">
        <f t="shared" si="5"/>
        <v>25.5</v>
      </c>
      <c r="S14" s="29">
        <f t="shared" si="6"/>
        <v>57</v>
      </c>
      <c r="T14" s="92">
        <v>5</v>
      </c>
    </row>
    <row r="15" spans="1:20" s="1" customFormat="1" ht="15.75" x14ac:dyDescent="0.25">
      <c r="A15" s="78">
        <v>47</v>
      </c>
      <c r="B15" s="10" t="s">
        <v>266</v>
      </c>
      <c r="C15" s="10" t="s">
        <v>267</v>
      </c>
      <c r="D15" s="11" t="s">
        <v>77</v>
      </c>
      <c r="E15"/>
      <c r="F15"/>
      <c r="G15" s="26">
        <v>5</v>
      </c>
      <c r="H15" s="9">
        <v>4.25</v>
      </c>
      <c r="I15" s="27">
        <v>4.25</v>
      </c>
      <c r="J15" s="26">
        <v>3</v>
      </c>
      <c r="K15" s="9"/>
      <c r="L15" s="27"/>
      <c r="M15" s="18">
        <f t="shared" si="0"/>
        <v>27</v>
      </c>
      <c r="N15" s="6">
        <f t="shared" si="1"/>
        <v>25.5</v>
      </c>
      <c r="O15" s="19">
        <f t="shared" si="2"/>
        <v>25.5</v>
      </c>
      <c r="P15" s="29">
        <f t="shared" si="3"/>
        <v>27</v>
      </c>
      <c r="Q15" s="7">
        <f t="shared" si="4"/>
        <v>25.5</v>
      </c>
      <c r="R15" s="19">
        <f t="shared" si="5"/>
        <v>25.5</v>
      </c>
      <c r="S15" s="29">
        <f t="shared" si="6"/>
        <v>52.5</v>
      </c>
      <c r="T15" s="92">
        <v>6</v>
      </c>
    </row>
    <row r="16" spans="1:20" s="1" customFormat="1" ht="15.75" x14ac:dyDescent="0.25">
      <c r="A16" s="150">
        <v>51</v>
      </c>
      <c r="B16" s="151" t="s">
        <v>272</v>
      </c>
      <c r="C16" s="151" t="s">
        <v>273</v>
      </c>
      <c r="D16" s="152" t="s">
        <v>167</v>
      </c>
      <c r="E16" s="153"/>
      <c r="F16" s="153"/>
      <c r="G16" s="154">
        <v>4.25</v>
      </c>
      <c r="H16" s="155">
        <v>3.5</v>
      </c>
      <c r="I16" s="156">
        <v>4</v>
      </c>
      <c r="J16" s="154"/>
      <c r="K16" s="155"/>
      <c r="L16" s="156"/>
      <c r="M16" s="154">
        <f t="shared" si="0"/>
        <v>25.5</v>
      </c>
      <c r="N16" s="155">
        <f t="shared" si="1"/>
        <v>21</v>
      </c>
      <c r="O16" s="156">
        <f t="shared" si="2"/>
        <v>24</v>
      </c>
      <c r="P16" s="154">
        <f t="shared" si="3"/>
        <v>25.5</v>
      </c>
      <c r="Q16" s="155">
        <f t="shared" si="4"/>
        <v>24</v>
      </c>
      <c r="R16" s="156">
        <f t="shared" si="5"/>
        <v>21</v>
      </c>
      <c r="S16" s="154">
        <f t="shared" si="6"/>
        <v>49.5</v>
      </c>
      <c r="T16" s="157">
        <v>7</v>
      </c>
    </row>
    <row r="17" spans="1:20" s="1" customFormat="1" ht="15.75" x14ac:dyDescent="0.25">
      <c r="A17" s="78">
        <v>54</v>
      </c>
      <c r="B17" s="85" t="s">
        <v>278</v>
      </c>
      <c r="C17" s="85" t="s">
        <v>44</v>
      </c>
      <c r="D17" s="86" t="s">
        <v>174</v>
      </c>
      <c r="E17"/>
      <c r="F17"/>
      <c r="G17" s="26">
        <v>4</v>
      </c>
      <c r="H17" s="9">
        <v>3.75</v>
      </c>
      <c r="I17" s="27">
        <v>3.75</v>
      </c>
      <c r="J17" s="26"/>
      <c r="K17" s="9"/>
      <c r="L17" s="27"/>
      <c r="M17" s="18">
        <f>(G17*6)-J17</f>
        <v>24</v>
      </c>
      <c r="N17" s="6">
        <f>(H17*6)-K17</f>
        <v>22.5</v>
      </c>
      <c r="O17" s="19">
        <f>(I17*6)-L17</f>
        <v>22.5</v>
      </c>
      <c r="P17" s="29">
        <f>MAX(M17:O17)</f>
        <v>24</v>
      </c>
      <c r="Q17" s="7">
        <f>LARGE(M17:O17,2)</f>
        <v>22.5</v>
      </c>
      <c r="R17" s="19">
        <f>LARGE(M17:O17,3)</f>
        <v>22.5</v>
      </c>
      <c r="S17" s="29">
        <f>P17+Q17</f>
        <v>46.5</v>
      </c>
      <c r="T17" s="92">
        <v>8</v>
      </c>
    </row>
    <row r="18" spans="1:20" s="1" customFormat="1" ht="15.75" x14ac:dyDescent="0.25">
      <c r="A18" s="149">
        <v>49</v>
      </c>
      <c r="B18" s="139" t="s">
        <v>269</v>
      </c>
      <c r="C18" s="139" t="s">
        <v>261</v>
      </c>
      <c r="D18" s="140" t="s">
        <v>96</v>
      </c>
      <c r="E18"/>
      <c r="F18"/>
      <c r="G18" s="26">
        <v>4</v>
      </c>
      <c r="H18" s="9">
        <v>3</v>
      </c>
      <c r="I18" s="27">
        <v>3.75</v>
      </c>
      <c r="J18" s="26"/>
      <c r="K18" s="9"/>
      <c r="L18" s="27"/>
      <c r="M18" s="18">
        <f t="shared" si="0"/>
        <v>24</v>
      </c>
      <c r="N18" s="6">
        <f t="shared" si="1"/>
        <v>18</v>
      </c>
      <c r="O18" s="19">
        <f t="shared" si="2"/>
        <v>22.5</v>
      </c>
      <c r="P18" s="29">
        <f t="shared" si="3"/>
        <v>24</v>
      </c>
      <c r="Q18" s="7">
        <f t="shared" si="4"/>
        <v>22.5</v>
      </c>
      <c r="R18" s="19">
        <f t="shared" si="5"/>
        <v>18</v>
      </c>
      <c r="S18" s="29">
        <f t="shared" si="6"/>
        <v>46.5</v>
      </c>
      <c r="T18" s="92">
        <v>9</v>
      </c>
    </row>
    <row r="19" spans="1:20" s="1" customFormat="1" ht="15.75" x14ac:dyDescent="0.25">
      <c r="A19" s="149">
        <v>44</v>
      </c>
      <c r="B19" s="139" t="s">
        <v>260</v>
      </c>
      <c r="C19" s="139" t="s">
        <v>261</v>
      </c>
      <c r="D19" s="140" t="s">
        <v>96</v>
      </c>
      <c r="E19"/>
      <c r="F19"/>
      <c r="G19" s="26">
        <v>4</v>
      </c>
      <c r="H19" s="9">
        <v>3.5</v>
      </c>
      <c r="I19" s="27">
        <v>3.75</v>
      </c>
      <c r="J19" s="26">
        <v>3</v>
      </c>
      <c r="K19" s="9">
        <v>3</v>
      </c>
      <c r="L19" s="27"/>
      <c r="M19" s="18">
        <f t="shared" si="0"/>
        <v>21</v>
      </c>
      <c r="N19" s="6">
        <f t="shared" si="1"/>
        <v>18</v>
      </c>
      <c r="O19" s="19">
        <f t="shared" si="2"/>
        <v>22.5</v>
      </c>
      <c r="P19" s="29">
        <f t="shared" si="3"/>
        <v>22.5</v>
      </c>
      <c r="Q19" s="7">
        <f t="shared" si="4"/>
        <v>21</v>
      </c>
      <c r="R19" s="19">
        <f t="shared" si="5"/>
        <v>18</v>
      </c>
      <c r="S19" s="29">
        <f t="shared" si="6"/>
        <v>43.5</v>
      </c>
      <c r="T19" s="92">
        <v>10</v>
      </c>
    </row>
    <row r="20" spans="1:20" s="1" customFormat="1" ht="15.75" x14ac:dyDescent="0.25">
      <c r="A20" s="149">
        <v>52</v>
      </c>
      <c r="B20" s="137" t="s">
        <v>274</v>
      </c>
      <c r="C20" s="137" t="s">
        <v>275</v>
      </c>
      <c r="D20" s="138" t="s">
        <v>104</v>
      </c>
      <c r="E20"/>
      <c r="F20"/>
      <c r="G20" s="26">
        <v>3</v>
      </c>
      <c r="H20" s="9">
        <v>3</v>
      </c>
      <c r="I20" s="27">
        <v>4.25</v>
      </c>
      <c r="J20" s="26"/>
      <c r="K20" s="9"/>
      <c r="L20" s="27"/>
      <c r="M20" s="18">
        <f>(G20*6)-J20</f>
        <v>18</v>
      </c>
      <c r="N20" s="6">
        <f>(H20*6)-K20</f>
        <v>18</v>
      </c>
      <c r="O20" s="19">
        <f>(I20*6)-L20</f>
        <v>25.5</v>
      </c>
      <c r="P20" s="29">
        <f>MAX(M20:O20)</f>
        <v>25.5</v>
      </c>
      <c r="Q20" s="7">
        <f>LARGE(M20:O20,2)</f>
        <v>18</v>
      </c>
      <c r="R20" s="19">
        <f>LARGE(M20:O20,3)</f>
        <v>18</v>
      </c>
      <c r="S20" s="29">
        <f>P20+Q20</f>
        <v>43.5</v>
      </c>
      <c r="T20" s="92">
        <v>11</v>
      </c>
    </row>
    <row r="21" spans="1:20" s="1" customFormat="1" ht="15.75" x14ac:dyDescent="0.25">
      <c r="A21" s="149">
        <v>45</v>
      </c>
      <c r="B21" s="137" t="s">
        <v>262</v>
      </c>
      <c r="C21" s="137" t="s">
        <v>263</v>
      </c>
      <c r="D21" s="138" t="s">
        <v>88</v>
      </c>
      <c r="E21"/>
      <c r="F21"/>
      <c r="G21" s="26">
        <v>3.75</v>
      </c>
      <c r="H21" s="9">
        <v>3.75</v>
      </c>
      <c r="I21" s="27">
        <v>3.5</v>
      </c>
      <c r="J21" s="26"/>
      <c r="K21" s="9">
        <v>6</v>
      </c>
      <c r="L21" s="27"/>
      <c r="M21" s="18">
        <f t="shared" si="0"/>
        <v>22.5</v>
      </c>
      <c r="N21" s="6">
        <f t="shared" si="1"/>
        <v>16.5</v>
      </c>
      <c r="O21" s="19">
        <f t="shared" si="2"/>
        <v>21</v>
      </c>
      <c r="P21" s="29">
        <f t="shared" si="3"/>
        <v>22.5</v>
      </c>
      <c r="Q21" s="7">
        <f t="shared" si="4"/>
        <v>21</v>
      </c>
      <c r="R21" s="19">
        <f t="shared" si="5"/>
        <v>16.5</v>
      </c>
      <c r="S21" s="29">
        <f t="shared" si="6"/>
        <v>43.5</v>
      </c>
      <c r="T21" s="92">
        <v>12</v>
      </c>
    </row>
    <row r="22" spans="1:20" s="1" customFormat="1" ht="15.75" x14ac:dyDescent="0.25">
      <c r="A22" s="78">
        <v>46</v>
      </c>
      <c r="B22" s="85" t="s">
        <v>264</v>
      </c>
      <c r="C22" s="85" t="s">
        <v>265</v>
      </c>
      <c r="D22" s="86" t="s">
        <v>174</v>
      </c>
      <c r="E22"/>
      <c r="F22"/>
      <c r="G22" s="26">
        <v>3</v>
      </c>
      <c r="H22" s="9">
        <v>2.5</v>
      </c>
      <c r="I22" s="27">
        <v>3.75</v>
      </c>
      <c r="J22" s="26"/>
      <c r="K22" s="9"/>
      <c r="L22" s="27"/>
      <c r="M22" s="18">
        <f t="shared" si="0"/>
        <v>18</v>
      </c>
      <c r="N22" s="6">
        <f t="shared" si="1"/>
        <v>15</v>
      </c>
      <c r="O22" s="19">
        <f t="shared" si="2"/>
        <v>22.5</v>
      </c>
      <c r="P22" s="29">
        <f t="shared" si="3"/>
        <v>22.5</v>
      </c>
      <c r="Q22" s="7">
        <f t="shared" si="4"/>
        <v>18</v>
      </c>
      <c r="R22" s="19">
        <f t="shared" si="5"/>
        <v>15</v>
      </c>
      <c r="S22" s="29">
        <f t="shared" si="6"/>
        <v>40.5</v>
      </c>
      <c r="T22" s="92">
        <v>13</v>
      </c>
    </row>
    <row r="23" spans="1:20" s="1" customFormat="1" ht="15.75" x14ac:dyDescent="0.25">
      <c r="A23" s="78">
        <v>43</v>
      </c>
      <c r="B23" s="10" t="s">
        <v>258</v>
      </c>
      <c r="C23" s="10" t="s">
        <v>259</v>
      </c>
      <c r="D23" s="11" t="s">
        <v>96</v>
      </c>
      <c r="E23"/>
      <c r="F23"/>
      <c r="G23" s="26">
        <v>3</v>
      </c>
      <c r="H23" s="9">
        <v>3</v>
      </c>
      <c r="I23" s="27">
        <v>3.5</v>
      </c>
      <c r="J23" s="26"/>
      <c r="K23" s="9"/>
      <c r="L23" s="27"/>
      <c r="M23" s="18">
        <f t="shared" si="0"/>
        <v>18</v>
      </c>
      <c r="N23" s="6">
        <f t="shared" si="1"/>
        <v>18</v>
      </c>
      <c r="O23" s="19">
        <f t="shared" si="2"/>
        <v>21</v>
      </c>
      <c r="P23" s="29">
        <f t="shared" si="3"/>
        <v>21</v>
      </c>
      <c r="Q23" s="7">
        <f t="shared" si="4"/>
        <v>18</v>
      </c>
      <c r="R23" s="19">
        <f t="shared" si="5"/>
        <v>18</v>
      </c>
      <c r="S23" s="29">
        <f t="shared" si="6"/>
        <v>39</v>
      </c>
      <c r="T23" s="92">
        <v>14</v>
      </c>
    </row>
    <row r="24" spans="1:20" ht="15.75" x14ac:dyDescent="0.25">
      <c r="A24" s="78">
        <v>81</v>
      </c>
      <c r="B24" s="10" t="s">
        <v>321</v>
      </c>
      <c r="C24" s="10" t="s">
        <v>322</v>
      </c>
      <c r="D24" s="11" t="s">
        <v>174</v>
      </c>
      <c r="G24" s="26">
        <v>2</v>
      </c>
      <c r="H24" s="9">
        <v>2</v>
      </c>
      <c r="I24" s="27">
        <v>2.5</v>
      </c>
      <c r="J24" s="26"/>
      <c r="K24" s="9"/>
      <c r="L24" s="27"/>
      <c r="M24" s="18">
        <f t="shared" si="0"/>
        <v>12</v>
      </c>
      <c r="N24" s="6">
        <f t="shared" si="1"/>
        <v>12</v>
      </c>
      <c r="O24" s="19">
        <f t="shared" si="2"/>
        <v>15</v>
      </c>
      <c r="P24" s="29">
        <f t="shared" si="3"/>
        <v>15</v>
      </c>
      <c r="Q24" s="7">
        <f t="shared" si="4"/>
        <v>12</v>
      </c>
      <c r="R24" s="19">
        <f t="shared" si="5"/>
        <v>12</v>
      </c>
      <c r="S24" s="29">
        <f t="shared" si="6"/>
        <v>27</v>
      </c>
      <c r="T24" s="92">
        <v>15</v>
      </c>
    </row>
    <row r="25" spans="1:20" ht="15.75" x14ac:dyDescent="0.25">
      <c r="A25" s="78">
        <v>41</v>
      </c>
      <c r="B25" s="85" t="s">
        <v>255</v>
      </c>
      <c r="C25" s="85" t="s">
        <v>256</v>
      </c>
      <c r="D25" s="86" t="s">
        <v>75</v>
      </c>
      <c r="G25" s="26"/>
      <c r="H25" s="9"/>
      <c r="I25" s="27"/>
      <c r="J25" s="26"/>
      <c r="K25" s="9"/>
      <c r="L25" s="27"/>
      <c r="M25" s="18">
        <f t="shared" si="0"/>
        <v>0</v>
      </c>
      <c r="N25" s="6">
        <f t="shared" si="1"/>
        <v>0</v>
      </c>
      <c r="O25" s="19">
        <f t="shared" si="2"/>
        <v>0</v>
      </c>
      <c r="P25" s="29">
        <f t="shared" si="3"/>
        <v>0</v>
      </c>
      <c r="Q25" s="7">
        <f t="shared" si="4"/>
        <v>0</v>
      </c>
      <c r="R25" s="19">
        <f t="shared" si="5"/>
        <v>0</v>
      </c>
      <c r="S25" s="29">
        <f t="shared" si="6"/>
        <v>0</v>
      </c>
      <c r="T25" s="27"/>
    </row>
    <row r="26" spans="1:20" ht="15.75" x14ac:dyDescent="0.25">
      <c r="A26" s="78">
        <v>53</v>
      </c>
      <c r="B26" s="10" t="s">
        <v>276</v>
      </c>
      <c r="C26" s="10" t="s">
        <v>277</v>
      </c>
      <c r="D26" s="11" t="s">
        <v>221</v>
      </c>
      <c r="G26" s="26"/>
      <c r="H26" s="9"/>
      <c r="I26" s="27"/>
      <c r="J26" s="26"/>
      <c r="K26" s="9"/>
      <c r="L26" s="27"/>
      <c r="M26" s="18">
        <f t="shared" si="0"/>
        <v>0</v>
      </c>
      <c r="N26" s="6">
        <f t="shared" si="1"/>
        <v>0</v>
      </c>
      <c r="O26" s="19">
        <f t="shared" si="2"/>
        <v>0</v>
      </c>
      <c r="P26" s="29">
        <f t="shared" si="3"/>
        <v>0</v>
      </c>
      <c r="Q26" s="7">
        <f t="shared" si="4"/>
        <v>0</v>
      </c>
      <c r="R26" s="19">
        <f t="shared" si="5"/>
        <v>0</v>
      </c>
      <c r="S26" s="29">
        <f t="shared" si="6"/>
        <v>0</v>
      </c>
      <c r="T26" s="27"/>
    </row>
    <row r="27" spans="1:20" ht="15.75" x14ac:dyDescent="0.25">
      <c r="A27" s="78">
        <v>55</v>
      </c>
      <c r="B27" s="85" t="s">
        <v>279</v>
      </c>
      <c r="C27" s="85" t="s">
        <v>280</v>
      </c>
      <c r="D27" s="86" t="s">
        <v>174</v>
      </c>
      <c r="G27" s="26"/>
      <c r="H27" s="9"/>
      <c r="I27" s="27"/>
      <c r="J27" s="26"/>
      <c r="K27" s="9"/>
      <c r="L27" s="27"/>
      <c r="M27" s="18">
        <f t="shared" si="0"/>
        <v>0</v>
      </c>
      <c r="N27" s="6">
        <f t="shared" si="1"/>
        <v>0</v>
      </c>
      <c r="O27" s="19">
        <f t="shared" si="2"/>
        <v>0</v>
      </c>
      <c r="P27" s="29">
        <f t="shared" si="3"/>
        <v>0</v>
      </c>
      <c r="Q27" s="7">
        <f t="shared" si="4"/>
        <v>0</v>
      </c>
      <c r="R27" s="19">
        <f t="shared" si="5"/>
        <v>0</v>
      </c>
      <c r="S27" s="29">
        <f t="shared" si="6"/>
        <v>0</v>
      </c>
      <c r="T27" s="27"/>
    </row>
  </sheetData>
  <autoFilter ref="A8:T27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7">
      <sortCondition descending="1" ref="S8:S27"/>
    </sortState>
  </autoFilter>
  <sortState ref="A10:S25">
    <sortCondition descending="1" ref="S10:S25"/>
    <sortCondition descending="1" ref="R10:R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8" zoomScaleNormal="100" workbookViewId="0">
      <selection activeCell="T10" sqref="T10:T27"/>
    </sheetView>
  </sheetViews>
  <sheetFormatPr defaultRowHeight="15" x14ac:dyDescent="0.25"/>
  <cols>
    <col min="1" max="1" width="3.5703125" customWidth="1"/>
    <col min="2" max="2" width="15.28515625" customWidth="1"/>
    <col min="3" max="3" width="21.140625" bestFit="1" customWidth="1"/>
    <col min="4" max="4" width="5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C3" s="3"/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  <c r="C4" s="3"/>
    </row>
    <row r="5" spans="1:20" ht="15.75" x14ac:dyDescent="0.25">
      <c r="A5" s="3"/>
      <c r="B5" s="31" t="s">
        <v>54</v>
      </c>
      <c r="C5" s="3"/>
      <c r="D5" s="5"/>
    </row>
    <row r="6" spans="1:20" ht="15.75" x14ac:dyDescent="0.25">
      <c r="A6" s="3"/>
      <c r="B6" s="31" t="s">
        <v>55</v>
      </c>
      <c r="C6" s="3"/>
      <c r="D6" s="5"/>
    </row>
    <row r="7" spans="1:20" ht="16.5" thickBot="1" x14ac:dyDescent="0.3">
      <c r="A7" s="3"/>
      <c r="B7" s="31" t="s">
        <v>56</v>
      </c>
      <c r="C7" s="3"/>
      <c r="D7" s="5"/>
    </row>
    <row r="8" spans="1:20" ht="20.25" customHeight="1" x14ac:dyDescent="0.3">
      <c r="A8" s="118" t="s">
        <v>31</v>
      </c>
      <c r="B8" s="104" t="s">
        <v>61</v>
      </c>
      <c r="C8" s="105"/>
      <c r="D8" s="106"/>
      <c r="E8" s="39"/>
      <c r="F8" s="39"/>
      <c r="G8" s="129" t="s">
        <v>50</v>
      </c>
      <c r="H8" s="130"/>
      <c r="I8" s="131"/>
      <c r="J8" s="129" t="s">
        <v>51</v>
      </c>
      <c r="K8" s="130"/>
      <c r="L8" s="131"/>
      <c r="M8" s="132" t="s">
        <v>25</v>
      </c>
      <c r="N8" s="130"/>
      <c r="O8" s="131"/>
      <c r="P8" s="110" t="s">
        <v>26</v>
      </c>
      <c r="Q8" s="112" t="s">
        <v>27</v>
      </c>
      <c r="R8" s="114" t="s">
        <v>28</v>
      </c>
      <c r="S8" s="116" t="s">
        <v>29</v>
      </c>
      <c r="T8" s="125" t="s">
        <v>30</v>
      </c>
    </row>
    <row r="9" spans="1:20" ht="20.25" customHeight="1" thickBot="1" x14ac:dyDescent="0.35">
      <c r="A9" s="11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3">
        <v>1</v>
      </c>
      <c r="K9" s="50">
        <v>2</v>
      </c>
      <c r="L9" s="54">
        <v>3</v>
      </c>
      <c r="M9" s="56">
        <v>1</v>
      </c>
      <c r="N9" s="50">
        <v>2</v>
      </c>
      <c r="O9" s="54">
        <v>3</v>
      </c>
      <c r="P9" s="111"/>
      <c r="Q9" s="113"/>
      <c r="R9" s="115"/>
      <c r="S9" s="117"/>
      <c r="T9" s="126"/>
    </row>
    <row r="10" spans="1:20" s="1" customFormat="1" ht="16.5" thickTop="1" x14ac:dyDescent="0.25">
      <c r="A10" s="81">
        <v>59</v>
      </c>
      <c r="B10" s="76" t="s">
        <v>112</v>
      </c>
      <c r="C10" s="76" t="s">
        <v>113</v>
      </c>
      <c r="D10" s="77" t="s">
        <v>70</v>
      </c>
      <c r="E10"/>
      <c r="F10"/>
      <c r="G10" s="26">
        <v>5.75</v>
      </c>
      <c r="H10" s="9">
        <v>6.25</v>
      </c>
      <c r="I10" s="27">
        <v>6.25</v>
      </c>
      <c r="J10" s="26"/>
      <c r="K10" s="9"/>
      <c r="L10" s="27"/>
      <c r="M10" s="18">
        <f t="shared" ref="M10:M34" si="0">(G10*6)-J10</f>
        <v>34.5</v>
      </c>
      <c r="N10" s="6">
        <f t="shared" ref="N10:N34" si="1">(H10*6)-K10</f>
        <v>37.5</v>
      </c>
      <c r="O10" s="19">
        <f t="shared" ref="O10:O34" si="2">(I10*6)-L10</f>
        <v>37.5</v>
      </c>
      <c r="P10" s="29">
        <f t="shared" ref="P10:P34" si="3">MAX(M10:O10)</f>
        <v>37.5</v>
      </c>
      <c r="Q10" s="7">
        <f t="shared" ref="Q10:Q34" si="4">LARGE(M10:O10,2)</f>
        <v>37.5</v>
      </c>
      <c r="R10" s="30">
        <f t="shared" ref="R10:R34" si="5">LARGE(M10:O10,3)</f>
        <v>34.5</v>
      </c>
      <c r="S10" s="89">
        <f t="shared" ref="S10:S34" si="6">P10+Q10</f>
        <v>75</v>
      </c>
      <c r="T10" s="92">
        <v>1</v>
      </c>
    </row>
    <row r="11" spans="1:20" ht="15.75" x14ac:dyDescent="0.25">
      <c r="A11" s="82">
        <v>76</v>
      </c>
      <c r="B11" s="10" t="s">
        <v>76</v>
      </c>
      <c r="C11" s="10" t="s">
        <v>79</v>
      </c>
      <c r="D11" s="11" t="s">
        <v>80</v>
      </c>
      <c r="G11" s="26">
        <v>5.5</v>
      </c>
      <c r="H11" s="9">
        <v>6.25</v>
      </c>
      <c r="I11" s="27">
        <v>6.25</v>
      </c>
      <c r="J11" s="26"/>
      <c r="K11" s="9"/>
      <c r="L11" s="27"/>
      <c r="M11" s="60">
        <f t="shared" si="0"/>
        <v>33</v>
      </c>
      <c r="N11" s="6">
        <f t="shared" si="1"/>
        <v>37.5</v>
      </c>
      <c r="O11" s="19">
        <f t="shared" si="2"/>
        <v>37.5</v>
      </c>
      <c r="P11" s="29">
        <f t="shared" si="3"/>
        <v>37.5</v>
      </c>
      <c r="Q11" s="7">
        <f t="shared" si="4"/>
        <v>37.5</v>
      </c>
      <c r="R11" s="30">
        <f t="shared" si="5"/>
        <v>33</v>
      </c>
      <c r="S11" s="7">
        <f t="shared" si="6"/>
        <v>75</v>
      </c>
      <c r="T11" s="92">
        <v>2</v>
      </c>
    </row>
    <row r="12" spans="1:20" ht="15.75" x14ac:dyDescent="0.25">
      <c r="A12" s="82">
        <v>68</v>
      </c>
      <c r="B12" s="10" t="s">
        <v>128</v>
      </c>
      <c r="C12" s="10" t="s">
        <v>129</v>
      </c>
      <c r="D12" s="11" t="s">
        <v>80</v>
      </c>
      <c r="G12" s="26">
        <v>5.5</v>
      </c>
      <c r="H12" s="9">
        <v>5</v>
      </c>
      <c r="I12" s="27">
        <v>5.5</v>
      </c>
      <c r="J12" s="26"/>
      <c r="K12" s="9"/>
      <c r="L12" s="27"/>
      <c r="M12" s="60">
        <f t="shared" si="0"/>
        <v>33</v>
      </c>
      <c r="N12" s="6">
        <f t="shared" si="1"/>
        <v>30</v>
      </c>
      <c r="O12" s="19">
        <f t="shared" si="2"/>
        <v>33</v>
      </c>
      <c r="P12" s="29">
        <f t="shared" si="3"/>
        <v>33</v>
      </c>
      <c r="Q12" s="7">
        <f t="shared" si="4"/>
        <v>33</v>
      </c>
      <c r="R12" s="30">
        <f t="shared" si="5"/>
        <v>30</v>
      </c>
      <c r="S12" s="7">
        <f t="shared" si="6"/>
        <v>66</v>
      </c>
      <c r="T12" s="92">
        <v>3</v>
      </c>
    </row>
    <row r="13" spans="1:20" ht="15.75" x14ac:dyDescent="0.25">
      <c r="A13" s="82">
        <v>66</v>
      </c>
      <c r="B13" s="10" t="s">
        <v>125</v>
      </c>
      <c r="C13" s="10" t="s">
        <v>13</v>
      </c>
      <c r="D13" s="11" t="s">
        <v>126</v>
      </c>
      <c r="G13" s="12">
        <v>4.5</v>
      </c>
      <c r="H13" s="8">
        <v>5.5</v>
      </c>
      <c r="I13" s="13">
        <v>5.25</v>
      </c>
      <c r="J13" s="12"/>
      <c r="K13" s="8"/>
      <c r="L13" s="13"/>
      <c r="M13" s="60">
        <f t="shared" si="0"/>
        <v>27</v>
      </c>
      <c r="N13" s="6">
        <f t="shared" si="1"/>
        <v>33</v>
      </c>
      <c r="O13" s="19">
        <f t="shared" si="2"/>
        <v>31.5</v>
      </c>
      <c r="P13" s="29">
        <f t="shared" si="3"/>
        <v>33</v>
      </c>
      <c r="Q13" s="7">
        <f t="shared" si="4"/>
        <v>31.5</v>
      </c>
      <c r="R13" s="30">
        <f t="shared" si="5"/>
        <v>27</v>
      </c>
      <c r="S13" s="7">
        <f t="shared" si="6"/>
        <v>64.5</v>
      </c>
      <c r="T13" s="92">
        <v>4</v>
      </c>
    </row>
    <row r="14" spans="1:20" ht="15.75" x14ac:dyDescent="0.25">
      <c r="A14" s="82">
        <v>78</v>
      </c>
      <c r="B14" s="10" t="s">
        <v>141</v>
      </c>
      <c r="C14" s="10" t="s">
        <v>118</v>
      </c>
      <c r="D14" s="11" t="s">
        <v>70</v>
      </c>
      <c r="G14" s="26">
        <v>5</v>
      </c>
      <c r="H14" s="9">
        <v>5</v>
      </c>
      <c r="I14" s="27">
        <v>5.5</v>
      </c>
      <c r="J14" s="26"/>
      <c r="K14" s="9"/>
      <c r="L14" s="27"/>
      <c r="M14" s="60">
        <f t="shared" si="0"/>
        <v>30</v>
      </c>
      <c r="N14" s="6">
        <f t="shared" si="1"/>
        <v>30</v>
      </c>
      <c r="O14" s="19">
        <f t="shared" si="2"/>
        <v>33</v>
      </c>
      <c r="P14" s="29">
        <f t="shared" si="3"/>
        <v>33</v>
      </c>
      <c r="Q14" s="7">
        <f t="shared" si="4"/>
        <v>30</v>
      </c>
      <c r="R14" s="30">
        <f t="shared" si="5"/>
        <v>30</v>
      </c>
      <c r="S14" s="7">
        <f t="shared" si="6"/>
        <v>63</v>
      </c>
      <c r="T14" s="92">
        <v>5</v>
      </c>
    </row>
    <row r="15" spans="1:20" ht="15.75" x14ac:dyDescent="0.25">
      <c r="A15" s="82">
        <v>60</v>
      </c>
      <c r="B15" s="10" t="s">
        <v>114</v>
      </c>
      <c r="C15" s="10" t="s">
        <v>115</v>
      </c>
      <c r="D15" s="11" t="s">
        <v>116</v>
      </c>
      <c r="G15" s="26">
        <v>5.75</v>
      </c>
      <c r="H15" s="9">
        <v>5.25</v>
      </c>
      <c r="I15" s="27">
        <v>4.75</v>
      </c>
      <c r="J15" s="26">
        <v>6</v>
      </c>
      <c r="K15" s="9"/>
      <c r="L15" s="27"/>
      <c r="M15" s="60">
        <f t="shared" si="0"/>
        <v>28.5</v>
      </c>
      <c r="N15" s="6">
        <f t="shared" si="1"/>
        <v>31.5</v>
      </c>
      <c r="O15" s="19">
        <f t="shared" si="2"/>
        <v>28.5</v>
      </c>
      <c r="P15" s="29">
        <f t="shared" si="3"/>
        <v>31.5</v>
      </c>
      <c r="Q15" s="7">
        <f t="shared" si="4"/>
        <v>28.5</v>
      </c>
      <c r="R15" s="30">
        <f t="shared" si="5"/>
        <v>28.5</v>
      </c>
      <c r="S15" s="7">
        <f t="shared" si="6"/>
        <v>60</v>
      </c>
      <c r="T15" s="92">
        <v>6</v>
      </c>
    </row>
    <row r="16" spans="1:20" ht="15.75" x14ac:dyDescent="0.25">
      <c r="A16" s="82">
        <v>75</v>
      </c>
      <c r="B16" s="10" t="s">
        <v>137</v>
      </c>
      <c r="C16" s="10" t="s">
        <v>138</v>
      </c>
      <c r="D16" s="11" t="s">
        <v>80</v>
      </c>
      <c r="G16" s="26">
        <v>4.75</v>
      </c>
      <c r="H16" s="9">
        <v>5</v>
      </c>
      <c r="I16" s="27">
        <v>5</v>
      </c>
      <c r="J16" s="26"/>
      <c r="K16" s="9"/>
      <c r="L16" s="27"/>
      <c r="M16" s="60">
        <f t="shared" si="0"/>
        <v>28.5</v>
      </c>
      <c r="N16" s="6">
        <f t="shared" si="1"/>
        <v>30</v>
      </c>
      <c r="O16" s="19">
        <f t="shared" si="2"/>
        <v>30</v>
      </c>
      <c r="P16" s="29">
        <f t="shared" si="3"/>
        <v>30</v>
      </c>
      <c r="Q16" s="7">
        <f t="shared" si="4"/>
        <v>30</v>
      </c>
      <c r="R16" s="30">
        <f t="shared" si="5"/>
        <v>28.5</v>
      </c>
      <c r="S16" s="7">
        <f t="shared" si="6"/>
        <v>60</v>
      </c>
      <c r="T16" s="92">
        <v>6</v>
      </c>
    </row>
    <row r="17" spans="1:20" ht="15.75" x14ac:dyDescent="0.25">
      <c r="A17" s="82">
        <v>79</v>
      </c>
      <c r="B17" s="10" t="s">
        <v>142</v>
      </c>
      <c r="C17" s="10" t="s">
        <v>143</v>
      </c>
      <c r="D17" s="11" t="s">
        <v>77</v>
      </c>
      <c r="G17" s="26">
        <v>4.25</v>
      </c>
      <c r="H17" s="9">
        <v>4.5</v>
      </c>
      <c r="I17" s="27">
        <v>5.25</v>
      </c>
      <c r="J17" s="26"/>
      <c r="K17" s="9">
        <v>3</v>
      </c>
      <c r="L17" s="27"/>
      <c r="M17" s="60">
        <f t="shared" si="0"/>
        <v>25.5</v>
      </c>
      <c r="N17" s="6">
        <f t="shared" si="1"/>
        <v>24</v>
      </c>
      <c r="O17" s="19">
        <f t="shared" si="2"/>
        <v>31.5</v>
      </c>
      <c r="P17" s="29">
        <f t="shared" si="3"/>
        <v>31.5</v>
      </c>
      <c r="Q17" s="7">
        <f t="shared" si="4"/>
        <v>25.5</v>
      </c>
      <c r="R17" s="30">
        <f t="shared" si="5"/>
        <v>24</v>
      </c>
      <c r="S17" s="7">
        <f t="shared" si="6"/>
        <v>57</v>
      </c>
      <c r="T17" s="92">
        <v>8</v>
      </c>
    </row>
    <row r="18" spans="1:20" ht="15.75" x14ac:dyDescent="0.25">
      <c r="A18" s="82">
        <v>63</v>
      </c>
      <c r="B18" s="85" t="s">
        <v>120</v>
      </c>
      <c r="C18" s="85" t="s">
        <v>103</v>
      </c>
      <c r="D18" s="86" t="s">
        <v>104</v>
      </c>
      <c r="G18" s="26">
        <v>4.25</v>
      </c>
      <c r="H18" s="9">
        <v>4.75</v>
      </c>
      <c r="I18" s="27">
        <v>4.5</v>
      </c>
      <c r="J18" s="26"/>
      <c r="K18" s="9"/>
      <c r="L18" s="27"/>
      <c r="M18" s="60">
        <f t="shared" si="0"/>
        <v>25.5</v>
      </c>
      <c r="N18" s="6">
        <f t="shared" si="1"/>
        <v>28.5</v>
      </c>
      <c r="O18" s="19">
        <f t="shared" si="2"/>
        <v>27</v>
      </c>
      <c r="P18" s="29">
        <f t="shared" si="3"/>
        <v>28.5</v>
      </c>
      <c r="Q18" s="7">
        <f t="shared" si="4"/>
        <v>27</v>
      </c>
      <c r="R18" s="30">
        <f t="shared" si="5"/>
        <v>25.5</v>
      </c>
      <c r="S18" s="7">
        <f t="shared" si="6"/>
        <v>55.5</v>
      </c>
      <c r="T18" s="92">
        <v>9</v>
      </c>
    </row>
    <row r="19" spans="1:20" ht="15.75" x14ac:dyDescent="0.25">
      <c r="A19" s="82">
        <v>61</v>
      </c>
      <c r="B19" s="10" t="s">
        <v>117</v>
      </c>
      <c r="C19" s="10" t="s">
        <v>118</v>
      </c>
      <c r="D19" s="11" t="s">
        <v>70</v>
      </c>
      <c r="G19" s="26">
        <v>3.75</v>
      </c>
      <c r="H19" s="9">
        <v>4</v>
      </c>
      <c r="I19" s="27">
        <v>4.5</v>
      </c>
      <c r="J19" s="26"/>
      <c r="K19" s="9"/>
      <c r="L19" s="27"/>
      <c r="M19" s="60">
        <f t="shared" si="0"/>
        <v>22.5</v>
      </c>
      <c r="N19" s="6">
        <f t="shared" si="1"/>
        <v>24</v>
      </c>
      <c r="O19" s="19">
        <f t="shared" si="2"/>
        <v>27</v>
      </c>
      <c r="P19" s="29">
        <f t="shared" si="3"/>
        <v>27</v>
      </c>
      <c r="Q19" s="7">
        <f t="shared" si="4"/>
        <v>24</v>
      </c>
      <c r="R19" s="30">
        <f t="shared" si="5"/>
        <v>22.5</v>
      </c>
      <c r="S19" s="7">
        <f t="shared" si="6"/>
        <v>51</v>
      </c>
      <c r="T19" s="92">
        <v>10</v>
      </c>
    </row>
    <row r="20" spans="1:20" ht="15.75" x14ac:dyDescent="0.25">
      <c r="A20" s="82">
        <v>69</v>
      </c>
      <c r="B20" s="10" t="s">
        <v>130</v>
      </c>
      <c r="C20" s="10" t="s">
        <v>47</v>
      </c>
      <c r="D20" s="11" t="s">
        <v>77</v>
      </c>
      <c r="G20" s="26">
        <v>3.75</v>
      </c>
      <c r="H20" s="9">
        <v>3.75</v>
      </c>
      <c r="I20" s="27">
        <v>5.25</v>
      </c>
      <c r="J20" s="26"/>
      <c r="K20" s="9"/>
      <c r="L20" s="27">
        <v>3</v>
      </c>
      <c r="M20" s="60">
        <f t="shared" si="0"/>
        <v>22.5</v>
      </c>
      <c r="N20" s="6">
        <f t="shared" si="1"/>
        <v>22.5</v>
      </c>
      <c r="O20" s="19">
        <f t="shared" si="2"/>
        <v>28.5</v>
      </c>
      <c r="P20" s="29">
        <f t="shared" si="3"/>
        <v>28.5</v>
      </c>
      <c r="Q20" s="7">
        <f t="shared" si="4"/>
        <v>22.5</v>
      </c>
      <c r="R20" s="30">
        <f t="shared" si="5"/>
        <v>22.5</v>
      </c>
      <c r="S20" s="7">
        <f t="shared" si="6"/>
        <v>51</v>
      </c>
      <c r="T20" s="92">
        <v>10</v>
      </c>
    </row>
    <row r="21" spans="1:20" ht="15.75" x14ac:dyDescent="0.25">
      <c r="A21" s="82">
        <v>70</v>
      </c>
      <c r="B21" s="85" t="s">
        <v>128</v>
      </c>
      <c r="C21" s="85" t="s">
        <v>41</v>
      </c>
      <c r="D21" s="86" t="s">
        <v>88</v>
      </c>
      <c r="G21" s="12">
        <v>3.5</v>
      </c>
      <c r="H21" s="8">
        <v>4</v>
      </c>
      <c r="I21" s="13">
        <v>4.25</v>
      </c>
      <c r="J21" s="12"/>
      <c r="K21" s="8"/>
      <c r="L21" s="13"/>
      <c r="M21" s="60">
        <f t="shared" si="0"/>
        <v>21</v>
      </c>
      <c r="N21" s="6">
        <f t="shared" si="1"/>
        <v>24</v>
      </c>
      <c r="O21" s="19">
        <f t="shared" si="2"/>
        <v>25.5</v>
      </c>
      <c r="P21" s="29">
        <f t="shared" si="3"/>
        <v>25.5</v>
      </c>
      <c r="Q21" s="7">
        <f t="shared" si="4"/>
        <v>24</v>
      </c>
      <c r="R21" s="30">
        <f t="shared" si="5"/>
        <v>21</v>
      </c>
      <c r="S21" s="7">
        <f t="shared" si="6"/>
        <v>49.5</v>
      </c>
      <c r="T21" s="92">
        <v>12</v>
      </c>
    </row>
    <row r="22" spans="1:20" ht="15.75" x14ac:dyDescent="0.25">
      <c r="A22" s="82">
        <v>72</v>
      </c>
      <c r="B22" s="85" t="s">
        <v>123</v>
      </c>
      <c r="C22" s="85" t="s">
        <v>133</v>
      </c>
      <c r="D22" s="86" t="s">
        <v>104</v>
      </c>
      <c r="G22" s="26">
        <v>3.75</v>
      </c>
      <c r="H22" s="9">
        <v>4</v>
      </c>
      <c r="I22" s="27">
        <v>4</v>
      </c>
      <c r="J22" s="26"/>
      <c r="K22" s="9"/>
      <c r="L22" s="27"/>
      <c r="M22" s="60">
        <f t="shared" si="0"/>
        <v>22.5</v>
      </c>
      <c r="N22" s="6">
        <f t="shared" si="1"/>
        <v>24</v>
      </c>
      <c r="O22" s="19">
        <f t="shared" si="2"/>
        <v>24</v>
      </c>
      <c r="P22" s="29">
        <f t="shared" si="3"/>
        <v>24</v>
      </c>
      <c r="Q22" s="7">
        <f t="shared" si="4"/>
        <v>24</v>
      </c>
      <c r="R22" s="30">
        <f t="shared" si="5"/>
        <v>22.5</v>
      </c>
      <c r="S22" s="7">
        <f t="shared" si="6"/>
        <v>48</v>
      </c>
      <c r="T22" s="92">
        <v>13</v>
      </c>
    </row>
    <row r="23" spans="1:20" ht="15.75" x14ac:dyDescent="0.25">
      <c r="A23" s="82">
        <v>65</v>
      </c>
      <c r="B23" s="85" t="s">
        <v>123</v>
      </c>
      <c r="C23" s="85" t="s">
        <v>124</v>
      </c>
      <c r="D23" s="86" t="s">
        <v>75</v>
      </c>
      <c r="G23" s="26">
        <v>3.5</v>
      </c>
      <c r="H23" s="9">
        <v>4</v>
      </c>
      <c r="I23" s="27">
        <v>4</v>
      </c>
      <c r="J23" s="26"/>
      <c r="K23" s="9">
        <v>3</v>
      </c>
      <c r="L23" s="27">
        <v>3</v>
      </c>
      <c r="M23" s="60">
        <f>(G23*6)-J23</f>
        <v>21</v>
      </c>
      <c r="N23" s="6">
        <f>(H23*6)-K23</f>
        <v>21</v>
      </c>
      <c r="O23" s="19">
        <f>(I23*6)-L23</f>
        <v>21</v>
      </c>
      <c r="P23" s="29">
        <f>MAX(M23:O23)</f>
        <v>21</v>
      </c>
      <c r="Q23" s="7">
        <f>LARGE(M23:O23,2)</f>
        <v>21</v>
      </c>
      <c r="R23" s="30">
        <f>LARGE(M23:O23,3)</f>
        <v>21</v>
      </c>
      <c r="S23" s="7">
        <f>P23+Q23</f>
        <v>42</v>
      </c>
      <c r="T23" s="92">
        <v>14</v>
      </c>
    </row>
    <row r="24" spans="1:20" ht="15.75" x14ac:dyDescent="0.25">
      <c r="A24" s="82">
        <v>58</v>
      </c>
      <c r="B24" s="85" t="s">
        <v>110</v>
      </c>
      <c r="C24" s="85" t="s">
        <v>111</v>
      </c>
      <c r="D24" s="86" t="s">
        <v>75</v>
      </c>
      <c r="G24" s="26">
        <v>3.25</v>
      </c>
      <c r="H24" s="9">
        <v>3</v>
      </c>
      <c r="I24" s="27">
        <v>3.75</v>
      </c>
      <c r="J24" s="26"/>
      <c r="K24" s="9"/>
      <c r="L24" s="27"/>
      <c r="M24" s="60">
        <f t="shared" si="0"/>
        <v>19.5</v>
      </c>
      <c r="N24" s="6">
        <f t="shared" si="1"/>
        <v>18</v>
      </c>
      <c r="O24" s="19">
        <f t="shared" si="2"/>
        <v>22.5</v>
      </c>
      <c r="P24" s="29">
        <f t="shared" si="3"/>
        <v>22.5</v>
      </c>
      <c r="Q24" s="7">
        <f t="shared" si="4"/>
        <v>19.5</v>
      </c>
      <c r="R24" s="30">
        <f t="shared" si="5"/>
        <v>18</v>
      </c>
      <c r="S24" s="7">
        <f t="shared" si="6"/>
        <v>42</v>
      </c>
      <c r="T24" s="92">
        <v>15</v>
      </c>
    </row>
    <row r="25" spans="1:20" s="1" customFormat="1" ht="15.75" x14ac:dyDescent="0.25">
      <c r="A25" s="82">
        <v>80</v>
      </c>
      <c r="B25" s="10" t="s">
        <v>144</v>
      </c>
      <c r="C25" s="10" t="s">
        <v>83</v>
      </c>
      <c r="D25" s="11" t="s">
        <v>77</v>
      </c>
      <c r="E25"/>
      <c r="F25"/>
      <c r="G25" s="26">
        <v>3.5</v>
      </c>
      <c r="H25" s="9">
        <v>2.75</v>
      </c>
      <c r="I25" s="27">
        <v>3.5</v>
      </c>
      <c r="J25" s="58"/>
      <c r="K25" s="4"/>
      <c r="L25" s="59"/>
      <c r="M25" s="60">
        <f t="shared" si="0"/>
        <v>21</v>
      </c>
      <c r="N25" s="6">
        <f t="shared" si="1"/>
        <v>16.5</v>
      </c>
      <c r="O25" s="19">
        <f t="shared" si="2"/>
        <v>21</v>
      </c>
      <c r="P25" s="29">
        <f t="shared" si="3"/>
        <v>21</v>
      </c>
      <c r="Q25" s="7">
        <f t="shared" si="4"/>
        <v>21</v>
      </c>
      <c r="R25" s="30">
        <f t="shared" si="5"/>
        <v>16.5</v>
      </c>
      <c r="S25" s="7">
        <f t="shared" si="6"/>
        <v>42</v>
      </c>
      <c r="T25" s="92">
        <v>16</v>
      </c>
    </row>
    <row r="26" spans="1:20" s="1" customFormat="1" ht="15.75" x14ac:dyDescent="0.25">
      <c r="A26" s="82">
        <v>62</v>
      </c>
      <c r="B26" s="10" t="s">
        <v>117</v>
      </c>
      <c r="C26" s="10" t="s">
        <v>119</v>
      </c>
      <c r="D26" s="11" t="s">
        <v>77</v>
      </c>
      <c r="E26"/>
      <c r="F26"/>
      <c r="G26" s="12">
        <v>3.25</v>
      </c>
      <c r="H26" s="8">
        <v>2.5</v>
      </c>
      <c r="I26" s="13">
        <v>3.5</v>
      </c>
      <c r="J26" s="12"/>
      <c r="K26" s="8"/>
      <c r="L26" s="13"/>
      <c r="M26" s="60">
        <f t="shared" si="0"/>
        <v>19.5</v>
      </c>
      <c r="N26" s="6">
        <f t="shared" si="1"/>
        <v>15</v>
      </c>
      <c r="O26" s="19">
        <f t="shared" si="2"/>
        <v>21</v>
      </c>
      <c r="P26" s="29">
        <f t="shared" si="3"/>
        <v>21</v>
      </c>
      <c r="Q26" s="7">
        <f t="shared" si="4"/>
        <v>19.5</v>
      </c>
      <c r="R26" s="30">
        <f t="shared" si="5"/>
        <v>15</v>
      </c>
      <c r="S26" s="7">
        <f t="shared" si="6"/>
        <v>40.5</v>
      </c>
      <c r="T26" s="92">
        <v>17</v>
      </c>
    </row>
    <row r="27" spans="1:20" s="1" customFormat="1" ht="15.75" x14ac:dyDescent="0.25">
      <c r="A27" s="82">
        <v>74</v>
      </c>
      <c r="B27" s="85" t="s">
        <v>135</v>
      </c>
      <c r="C27" s="85" t="s">
        <v>136</v>
      </c>
      <c r="D27" s="86" t="s">
        <v>75</v>
      </c>
      <c r="E27"/>
      <c r="F27"/>
      <c r="G27" s="26">
        <v>3</v>
      </c>
      <c r="H27" s="9">
        <v>3.5</v>
      </c>
      <c r="I27" s="27">
        <v>3.75</v>
      </c>
      <c r="J27" s="26">
        <v>6</v>
      </c>
      <c r="K27" s="9">
        <v>6</v>
      </c>
      <c r="L27" s="27">
        <v>3</v>
      </c>
      <c r="M27" s="60">
        <f t="shared" si="0"/>
        <v>12</v>
      </c>
      <c r="N27" s="6">
        <f t="shared" si="1"/>
        <v>15</v>
      </c>
      <c r="O27" s="19">
        <f t="shared" si="2"/>
        <v>19.5</v>
      </c>
      <c r="P27" s="29">
        <f t="shared" si="3"/>
        <v>19.5</v>
      </c>
      <c r="Q27" s="7">
        <f t="shared" si="4"/>
        <v>15</v>
      </c>
      <c r="R27" s="30">
        <f t="shared" si="5"/>
        <v>12</v>
      </c>
      <c r="S27" s="7">
        <f t="shared" si="6"/>
        <v>34.5</v>
      </c>
      <c r="T27" s="92">
        <v>18</v>
      </c>
    </row>
    <row r="28" spans="1:20" s="1" customFormat="1" ht="15.75" x14ac:dyDescent="0.25">
      <c r="A28" s="82">
        <v>64</v>
      </c>
      <c r="B28" s="85" t="s">
        <v>121</v>
      </c>
      <c r="C28" s="85" t="s">
        <v>122</v>
      </c>
      <c r="D28" s="86" t="s">
        <v>86</v>
      </c>
      <c r="E28"/>
      <c r="F28"/>
      <c r="G28" s="26"/>
      <c r="H28" s="9"/>
      <c r="I28" s="27"/>
      <c r="J28" s="26"/>
      <c r="K28" s="9"/>
      <c r="L28" s="27"/>
      <c r="M28" s="60">
        <f t="shared" si="0"/>
        <v>0</v>
      </c>
      <c r="N28" s="6">
        <f t="shared" si="1"/>
        <v>0</v>
      </c>
      <c r="O28" s="19">
        <f t="shared" si="2"/>
        <v>0</v>
      </c>
      <c r="P28" s="29">
        <f t="shared" si="3"/>
        <v>0</v>
      </c>
      <c r="Q28" s="7">
        <f t="shared" si="4"/>
        <v>0</v>
      </c>
      <c r="R28" s="30">
        <f t="shared" si="5"/>
        <v>0</v>
      </c>
      <c r="S28" s="7">
        <f t="shared" si="6"/>
        <v>0</v>
      </c>
      <c r="T28" s="27"/>
    </row>
    <row r="29" spans="1:20" s="1" customFormat="1" ht="15.75" x14ac:dyDescent="0.25">
      <c r="A29" s="82">
        <v>67</v>
      </c>
      <c r="B29" s="10" t="s">
        <v>108</v>
      </c>
      <c r="C29" s="10" t="s">
        <v>1</v>
      </c>
      <c r="D29" s="11" t="s">
        <v>127</v>
      </c>
      <c r="E29"/>
      <c r="F29"/>
      <c r="G29" s="26"/>
      <c r="H29" s="9"/>
      <c r="I29" s="27"/>
      <c r="J29" s="58"/>
      <c r="K29" s="4"/>
      <c r="L29" s="59"/>
      <c r="M29" s="60">
        <f t="shared" si="0"/>
        <v>0</v>
      </c>
      <c r="N29" s="6">
        <f t="shared" si="1"/>
        <v>0</v>
      </c>
      <c r="O29" s="19">
        <f t="shared" si="2"/>
        <v>0</v>
      </c>
      <c r="P29" s="29">
        <f t="shared" si="3"/>
        <v>0</v>
      </c>
      <c r="Q29" s="7">
        <f t="shared" si="4"/>
        <v>0</v>
      </c>
      <c r="R29" s="30">
        <f t="shared" si="5"/>
        <v>0</v>
      </c>
      <c r="S29" s="7">
        <f t="shared" si="6"/>
        <v>0</v>
      </c>
      <c r="T29" s="27"/>
    </row>
    <row r="30" spans="1:20" s="1" customFormat="1" ht="15.75" x14ac:dyDescent="0.25">
      <c r="A30" s="82">
        <v>71</v>
      </c>
      <c r="B30" s="85" t="s">
        <v>131</v>
      </c>
      <c r="C30" s="85" t="s">
        <v>132</v>
      </c>
      <c r="D30" s="86" t="s">
        <v>75</v>
      </c>
      <c r="E30"/>
      <c r="F30"/>
      <c r="G30" s="26"/>
      <c r="H30" s="9"/>
      <c r="I30" s="27"/>
      <c r="J30" s="58"/>
      <c r="K30" s="4"/>
      <c r="L30" s="59"/>
      <c r="M30" s="60">
        <f t="shared" si="0"/>
        <v>0</v>
      </c>
      <c r="N30" s="6">
        <f t="shared" si="1"/>
        <v>0</v>
      </c>
      <c r="O30" s="19">
        <f t="shared" si="2"/>
        <v>0</v>
      </c>
      <c r="P30" s="29">
        <f t="shared" si="3"/>
        <v>0</v>
      </c>
      <c r="Q30" s="7">
        <f t="shared" si="4"/>
        <v>0</v>
      </c>
      <c r="R30" s="30">
        <f t="shared" si="5"/>
        <v>0</v>
      </c>
      <c r="S30" s="7">
        <f t="shared" si="6"/>
        <v>0</v>
      </c>
      <c r="T30" s="27"/>
    </row>
    <row r="31" spans="1:20" s="1" customFormat="1" ht="15.75" x14ac:dyDescent="0.25">
      <c r="A31" s="82">
        <v>73</v>
      </c>
      <c r="B31" s="85" t="s">
        <v>108</v>
      </c>
      <c r="C31" s="85" t="s">
        <v>134</v>
      </c>
      <c r="D31" s="86" t="s">
        <v>75</v>
      </c>
      <c r="E31"/>
      <c r="F31"/>
      <c r="G31" s="26"/>
      <c r="H31" s="9"/>
      <c r="I31" s="27"/>
      <c r="J31" s="26"/>
      <c r="K31" s="9"/>
      <c r="L31" s="27"/>
      <c r="M31" s="60">
        <f t="shared" si="0"/>
        <v>0</v>
      </c>
      <c r="N31" s="6">
        <f t="shared" si="1"/>
        <v>0</v>
      </c>
      <c r="O31" s="19">
        <f t="shared" si="2"/>
        <v>0</v>
      </c>
      <c r="P31" s="29">
        <f t="shared" si="3"/>
        <v>0</v>
      </c>
      <c r="Q31" s="7">
        <f t="shared" si="4"/>
        <v>0</v>
      </c>
      <c r="R31" s="30">
        <f t="shared" si="5"/>
        <v>0</v>
      </c>
      <c r="S31" s="7">
        <f t="shared" si="6"/>
        <v>0</v>
      </c>
      <c r="T31" s="27"/>
    </row>
    <row r="32" spans="1:20" s="1" customFormat="1" ht="15.75" x14ac:dyDescent="0.25">
      <c r="A32" s="82">
        <v>77</v>
      </c>
      <c r="B32" s="10" t="s">
        <v>139</v>
      </c>
      <c r="C32" s="10" t="s">
        <v>140</v>
      </c>
      <c r="D32" s="11" t="s">
        <v>126</v>
      </c>
      <c r="E32"/>
      <c r="F32"/>
      <c r="G32" s="26"/>
      <c r="H32" s="9"/>
      <c r="I32" s="27"/>
      <c r="J32" s="26"/>
      <c r="K32" s="9"/>
      <c r="L32" s="27"/>
      <c r="M32" s="60">
        <f t="shared" si="0"/>
        <v>0</v>
      </c>
      <c r="N32" s="6">
        <f t="shared" si="1"/>
        <v>0</v>
      </c>
      <c r="O32" s="19">
        <f t="shared" si="2"/>
        <v>0</v>
      </c>
      <c r="P32" s="29">
        <f t="shared" si="3"/>
        <v>0</v>
      </c>
      <c r="Q32" s="7">
        <f t="shared" si="4"/>
        <v>0</v>
      </c>
      <c r="R32" s="30">
        <f t="shared" si="5"/>
        <v>0</v>
      </c>
      <c r="S32" s="7">
        <f t="shared" si="6"/>
        <v>0</v>
      </c>
      <c r="T32" s="27"/>
    </row>
    <row r="33" spans="1:20" s="1" customFormat="1" ht="15.75" x14ac:dyDescent="0.25">
      <c r="A33" s="87">
        <v>82</v>
      </c>
      <c r="B33" s="10" t="s">
        <v>318</v>
      </c>
      <c r="C33" s="10" t="s">
        <v>319</v>
      </c>
      <c r="D33" s="11" t="s">
        <v>320</v>
      </c>
      <c r="E33"/>
      <c r="F33"/>
      <c r="G33" s="26"/>
      <c r="H33" s="9"/>
      <c r="I33" s="27"/>
      <c r="J33" s="26"/>
      <c r="K33" s="9"/>
      <c r="L33" s="27"/>
      <c r="M33" s="60">
        <f t="shared" si="0"/>
        <v>0</v>
      </c>
      <c r="N33" s="6">
        <f t="shared" si="1"/>
        <v>0</v>
      </c>
      <c r="O33" s="19">
        <f t="shared" si="2"/>
        <v>0</v>
      </c>
      <c r="P33" s="29">
        <f t="shared" si="3"/>
        <v>0</v>
      </c>
      <c r="Q33" s="7">
        <f t="shared" si="4"/>
        <v>0</v>
      </c>
      <c r="R33" s="30">
        <f t="shared" si="5"/>
        <v>0</v>
      </c>
      <c r="S33" s="7">
        <f t="shared" si="6"/>
        <v>0</v>
      </c>
      <c r="T33" s="27"/>
    </row>
    <row r="34" spans="1:20" ht="16.5" thickBot="1" x14ac:dyDescent="0.3">
      <c r="A34" s="51"/>
      <c r="B34" s="41"/>
      <c r="C34" s="41"/>
      <c r="D34" s="15"/>
      <c r="E34" s="28"/>
      <c r="F34" s="28"/>
      <c r="G34" s="42"/>
      <c r="H34" s="43"/>
      <c r="I34" s="44"/>
      <c r="J34" s="72"/>
      <c r="K34" s="73"/>
      <c r="L34" s="74"/>
      <c r="M34" s="61">
        <f t="shared" si="0"/>
        <v>0</v>
      </c>
      <c r="N34" s="21">
        <f t="shared" si="1"/>
        <v>0</v>
      </c>
      <c r="O34" s="22">
        <f t="shared" si="2"/>
        <v>0</v>
      </c>
      <c r="P34" s="45">
        <f t="shared" si="3"/>
        <v>0</v>
      </c>
      <c r="Q34" s="46">
        <f t="shared" si="4"/>
        <v>0</v>
      </c>
      <c r="R34" s="21">
        <f t="shared" si="5"/>
        <v>0</v>
      </c>
      <c r="S34" s="46">
        <f t="shared" si="6"/>
        <v>0</v>
      </c>
      <c r="T34" s="44"/>
    </row>
  </sheetData>
  <autoFilter ref="A8:T34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34">
      <sortCondition descending="1" ref="S8:S34"/>
    </sortState>
  </autoFilter>
  <sortState ref="A10:T33">
    <sortCondition ref="T10:T3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opLeftCell="A6" zoomScaleNormal="100" workbookViewId="0">
      <selection activeCell="D17" sqref="D17"/>
    </sheetView>
  </sheetViews>
  <sheetFormatPr defaultRowHeight="15" x14ac:dyDescent="0.25"/>
  <cols>
    <col min="1" max="1" width="4.42578125" bestFit="1" customWidth="1"/>
    <col min="2" max="2" width="12.85546875" style="3" customWidth="1"/>
    <col min="3" max="3" width="15.710937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thickBot="1" x14ac:dyDescent="0.35">
      <c r="A8" s="118" t="s">
        <v>31</v>
      </c>
      <c r="B8" s="104" t="s">
        <v>62</v>
      </c>
      <c r="C8" s="105"/>
      <c r="D8" s="106"/>
      <c r="E8" s="39"/>
      <c r="F8" s="39"/>
      <c r="G8" s="107" t="s">
        <v>50</v>
      </c>
      <c r="H8" s="108"/>
      <c r="I8" s="109"/>
      <c r="J8" s="107" t="s">
        <v>51</v>
      </c>
      <c r="K8" s="108"/>
      <c r="L8" s="109"/>
      <c r="M8" s="107" t="s">
        <v>25</v>
      </c>
      <c r="N8" s="108"/>
      <c r="O8" s="109"/>
      <c r="P8" s="110" t="s">
        <v>26</v>
      </c>
      <c r="Q8" s="112" t="s">
        <v>27</v>
      </c>
      <c r="R8" s="114" t="s">
        <v>28</v>
      </c>
      <c r="S8" s="120" t="s">
        <v>29</v>
      </c>
      <c r="T8" s="125" t="s">
        <v>30</v>
      </c>
    </row>
    <row r="9" spans="1:20" ht="20.25" customHeight="1" thickBot="1" x14ac:dyDescent="0.35">
      <c r="A9" s="119"/>
      <c r="B9" s="34" t="s">
        <v>20</v>
      </c>
      <c r="C9" s="34" t="s">
        <v>21</v>
      </c>
      <c r="D9" s="35" t="s">
        <v>22</v>
      </c>
      <c r="E9" s="69" t="s">
        <v>23</v>
      </c>
      <c r="F9" s="69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1"/>
      <c r="Q9" s="113"/>
      <c r="R9" s="115"/>
      <c r="S9" s="121"/>
      <c r="T9" s="126"/>
    </row>
    <row r="10" spans="1:20" ht="16.5" thickTop="1" x14ac:dyDescent="0.25">
      <c r="A10" s="81">
        <v>87</v>
      </c>
      <c r="B10" s="76" t="s">
        <v>233</v>
      </c>
      <c r="C10" s="76" t="s">
        <v>5</v>
      </c>
      <c r="D10" s="77" t="s">
        <v>285</v>
      </c>
      <c r="G10" s="23">
        <v>6</v>
      </c>
      <c r="H10" s="24">
        <v>6</v>
      </c>
      <c r="I10" s="25">
        <v>6.5</v>
      </c>
      <c r="J10" s="23"/>
      <c r="K10" s="24"/>
      <c r="L10" s="25"/>
      <c r="M10" s="66">
        <f t="shared" ref="M10:M22" si="0">(G10*6)-J10</f>
        <v>36</v>
      </c>
      <c r="N10" s="62">
        <f t="shared" ref="N10:N22" si="1">(H10*6)-K10</f>
        <v>36</v>
      </c>
      <c r="O10" s="67">
        <f t="shared" ref="O10:O22" si="2">(I10*6)-L10</f>
        <v>39</v>
      </c>
      <c r="P10" s="32">
        <f t="shared" ref="P10:P22" si="3">MAX(M10:O10)</f>
        <v>39</v>
      </c>
      <c r="Q10" s="63">
        <f t="shared" ref="Q10:Q22" si="4">LARGE(M10:O10,2)</f>
        <v>36</v>
      </c>
      <c r="R10" s="67">
        <f t="shared" ref="R10:R22" si="5">LARGE(M10:O10,3)</f>
        <v>36</v>
      </c>
      <c r="S10" s="68">
        <f t="shared" ref="S10:S22" si="6">P10+Q10</f>
        <v>75</v>
      </c>
      <c r="T10" s="91">
        <v>1</v>
      </c>
    </row>
    <row r="11" spans="1:20" ht="15.75" x14ac:dyDescent="0.25">
      <c r="A11" s="136">
        <v>96</v>
      </c>
      <c r="B11" s="139" t="s">
        <v>274</v>
      </c>
      <c r="C11" s="139" t="s">
        <v>295</v>
      </c>
      <c r="D11" s="140" t="s">
        <v>96</v>
      </c>
      <c r="G11" s="12">
        <v>6</v>
      </c>
      <c r="H11" s="8">
        <v>5.5</v>
      </c>
      <c r="I11" s="13">
        <v>6</v>
      </c>
      <c r="J11" s="12"/>
      <c r="K11" s="8"/>
      <c r="L11" s="13"/>
      <c r="M11" s="18">
        <f t="shared" si="0"/>
        <v>36</v>
      </c>
      <c r="N11" s="6">
        <f t="shared" si="1"/>
        <v>33</v>
      </c>
      <c r="O11" s="19">
        <f t="shared" si="2"/>
        <v>36</v>
      </c>
      <c r="P11" s="29">
        <f t="shared" si="3"/>
        <v>36</v>
      </c>
      <c r="Q11" s="7">
        <f t="shared" si="4"/>
        <v>36</v>
      </c>
      <c r="R11" s="67">
        <f t="shared" si="5"/>
        <v>33</v>
      </c>
      <c r="S11" s="65">
        <f t="shared" si="6"/>
        <v>72</v>
      </c>
      <c r="T11" s="90">
        <v>2</v>
      </c>
    </row>
    <row r="12" spans="1:20" ht="15.75" x14ac:dyDescent="0.25">
      <c r="A12" s="136">
        <v>95</v>
      </c>
      <c r="B12" s="139" t="s">
        <v>293</v>
      </c>
      <c r="C12" s="139" t="s">
        <v>294</v>
      </c>
      <c r="D12" s="140" t="s">
        <v>285</v>
      </c>
      <c r="G12" s="12">
        <v>5.75</v>
      </c>
      <c r="H12" s="8">
        <v>5.5</v>
      </c>
      <c r="I12" s="13">
        <v>5.5</v>
      </c>
      <c r="J12" s="12"/>
      <c r="K12" s="8"/>
      <c r="L12" s="13"/>
      <c r="M12" s="18">
        <f t="shared" si="0"/>
        <v>34.5</v>
      </c>
      <c r="N12" s="6">
        <f t="shared" si="1"/>
        <v>33</v>
      </c>
      <c r="O12" s="19">
        <f t="shared" si="2"/>
        <v>33</v>
      </c>
      <c r="P12" s="29">
        <f t="shared" si="3"/>
        <v>34.5</v>
      </c>
      <c r="Q12" s="7">
        <f t="shared" si="4"/>
        <v>33</v>
      </c>
      <c r="R12" s="67">
        <f t="shared" si="5"/>
        <v>33</v>
      </c>
      <c r="S12" s="65">
        <f t="shared" si="6"/>
        <v>67.5</v>
      </c>
      <c r="T12" s="90">
        <v>3</v>
      </c>
    </row>
    <row r="13" spans="1:20" ht="15.75" x14ac:dyDescent="0.25">
      <c r="A13" s="136">
        <v>97</v>
      </c>
      <c r="B13" s="139" t="s">
        <v>262</v>
      </c>
      <c r="C13" s="139" t="s">
        <v>296</v>
      </c>
      <c r="D13" s="140" t="s">
        <v>206</v>
      </c>
      <c r="G13" s="12">
        <v>5.5</v>
      </c>
      <c r="H13" s="8">
        <v>3.75</v>
      </c>
      <c r="I13" s="13">
        <v>5.25</v>
      </c>
      <c r="J13" s="12"/>
      <c r="K13" s="8"/>
      <c r="L13" s="13"/>
      <c r="M13" s="18">
        <f t="shared" si="0"/>
        <v>33</v>
      </c>
      <c r="N13" s="6">
        <f t="shared" si="1"/>
        <v>22.5</v>
      </c>
      <c r="O13" s="19">
        <f t="shared" si="2"/>
        <v>31.5</v>
      </c>
      <c r="P13" s="29">
        <f t="shared" si="3"/>
        <v>33</v>
      </c>
      <c r="Q13" s="7">
        <f t="shared" si="4"/>
        <v>31.5</v>
      </c>
      <c r="R13" s="67">
        <f t="shared" si="5"/>
        <v>22.5</v>
      </c>
      <c r="S13" s="65">
        <f t="shared" si="6"/>
        <v>64.5</v>
      </c>
      <c r="T13" s="90">
        <v>4</v>
      </c>
    </row>
    <row r="14" spans="1:20" ht="15.75" x14ac:dyDescent="0.25">
      <c r="A14" s="136">
        <v>91</v>
      </c>
      <c r="B14" s="139" t="s">
        <v>237</v>
      </c>
      <c r="C14" s="139" t="s">
        <v>290</v>
      </c>
      <c r="D14" s="140" t="s">
        <v>285</v>
      </c>
      <c r="G14" s="12">
        <v>4</v>
      </c>
      <c r="H14" s="8">
        <v>3.75</v>
      </c>
      <c r="I14" s="13">
        <v>6</v>
      </c>
      <c r="J14" s="12"/>
      <c r="K14" s="8"/>
      <c r="L14" s="13"/>
      <c r="M14" s="18">
        <f t="shared" si="0"/>
        <v>24</v>
      </c>
      <c r="N14" s="6">
        <f t="shared" si="1"/>
        <v>22.5</v>
      </c>
      <c r="O14" s="19">
        <f t="shared" si="2"/>
        <v>36</v>
      </c>
      <c r="P14" s="29">
        <f t="shared" si="3"/>
        <v>36</v>
      </c>
      <c r="Q14" s="7">
        <f t="shared" si="4"/>
        <v>24</v>
      </c>
      <c r="R14" s="67">
        <f t="shared" si="5"/>
        <v>22.5</v>
      </c>
      <c r="S14" s="65">
        <f t="shared" si="6"/>
        <v>60</v>
      </c>
      <c r="T14" s="90">
        <v>5</v>
      </c>
    </row>
    <row r="15" spans="1:20" ht="15.75" x14ac:dyDescent="0.25">
      <c r="A15" s="136">
        <v>93</v>
      </c>
      <c r="B15" s="139" t="s">
        <v>278</v>
      </c>
      <c r="C15" s="139" t="s">
        <v>17</v>
      </c>
      <c r="D15" s="140" t="s">
        <v>127</v>
      </c>
      <c r="G15" s="12">
        <v>5</v>
      </c>
      <c r="H15" s="8">
        <v>4.5</v>
      </c>
      <c r="I15" s="13">
        <v>4.25</v>
      </c>
      <c r="J15" s="12"/>
      <c r="K15" s="8"/>
      <c r="L15" s="13">
        <v>6</v>
      </c>
      <c r="M15" s="18">
        <f t="shared" si="0"/>
        <v>30</v>
      </c>
      <c r="N15" s="6">
        <f t="shared" si="1"/>
        <v>27</v>
      </c>
      <c r="O15" s="19">
        <f t="shared" si="2"/>
        <v>19.5</v>
      </c>
      <c r="P15" s="29">
        <f t="shared" si="3"/>
        <v>30</v>
      </c>
      <c r="Q15" s="7">
        <f t="shared" si="4"/>
        <v>27</v>
      </c>
      <c r="R15" s="67">
        <f t="shared" si="5"/>
        <v>19.5</v>
      </c>
      <c r="S15" s="65">
        <f t="shared" si="6"/>
        <v>57</v>
      </c>
      <c r="T15" s="90">
        <v>6</v>
      </c>
    </row>
    <row r="16" spans="1:20" ht="15.75" x14ac:dyDescent="0.25">
      <c r="A16" s="136">
        <v>89</v>
      </c>
      <c r="B16" s="139" t="s">
        <v>288</v>
      </c>
      <c r="C16" s="139" t="s">
        <v>9</v>
      </c>
      <c r="D16" s="140" t="s">
        <v>127</v>
      </c>
      <c r="G16" s="12">
        <v>4</v>
      </c>
      <c r="H16" s="8">
        <v>4</v>
      </c>
      <c r="I16" s="13">
        <v>5</v>
      </c>
      <c r="J16" s="12"/>
      <c r="K16" s="8"/>
      <c r="L16" s="13"/>
      <c r="M16" s="18">
        <f t="shared" si="0"/>
        <v>24</v>
      </c>
      <c r="N16" s="6">
        <f t="shared" si="1"/>
        <v>24</v>
      </c>
      <c r="O16" s="19">
        <f t="shared" si="2"/>
        <v>30</v>
      </c>
      <c r="P16" s="29">
        <f t="shared" si="3"/>
        <v>30</v>
      </c>
      <c r="Q16" s="7">
        <f t="shared" si="4"/>
        <v>24</v>
      </c>
      <c r="R16" s="67">
        <f t="shared" si="5"/>
        <v>24</v>
      </c>
      <c r="S16" s="65">
        <f t="shared" si="6"/>
        <v>54</v>
      </c>
      <c r="T16" s="90">
        <v>7</v>
      </c>
    </row>
    <row r="17" spans="1:20" ht="15.75" x14ac:dyDescent="0.25">
      <c r="A17" s="136">
        <v>98</v>
      </c>
      <c r="B17" s="137" t="s">
        <v>237</v>
      </c>
      <c r="C17" s="137" t="s">
        <v>85</v>
      </c>
      <c r="D17" s="138" t="s">
        <v>86</v>
      </c>
      <c r="G17" s="12">
        <v>4.75</v>
      </c>
      <c r="H17" s="8">
        <v>3.75</v>
      </c>
      <c r="I17" s="13">
        <v>4.25</v>
      </c>
      <c r="J17" s="12"/>
      <c r="K17" s="8"/>
      <c r="L17" s="13"/>
      <c r="M17" s="18">
        <f t="shared" si="0"/>
        <v>28.5</v>
      </c>
      <c r="N17" s="6">
        <f t="shared" si="1"/>
        <v>22.5</v>
      </c>
      <c r="O17" s="19">
        <f t="shared" si="2"/>
        <v>25.5</v>
      </c>
      <c r="P17" s="29">
        <f t="shared" si="3"/>
        <v>28.5</v>
      </c>
      <c r="Q17" s="7">
        <f t="shared" si="4"/>
        <v>25.5</v>
      </c>
      <c r="R17" s="67">
        <f t="shared" si="5"/>
        <v>22.5</v>
      </c>
      <c r="S17" s="65">
        <f t="shared" si="6"/>
        <v>54</v>
      </c>
      <c r="T17" s="90">
        <v>8</v>
      </c>
    </row>
    <row r="18" spans="1:20" ht="15.75" x14ac:dyDescent="0.25">
      <c r="A18" s="136">
        <v>88</v>
      </c>
      <c r="B18" s="139" t="s">
        <v>286</v>
      </c>
      <c r="C18" s="139" t="s">
        <v>287</v>
      </c>
      <c r="D18" s="140" t="s">
        <v>70</v>
      </c>
      <c r="G18" s="12">
        <v>4.5</v>
      </c>
      <c r="H18" s="8">
        <v>3.75</v>
      </c>
      <c r="I18" s="13">
        <v>4.25</v>
      </c>
      <c r="J18" s="12"/>
      <c r="K18" s="8"/>
      <c r="L18" s="13"/>
      <c r="M18" s="18">
        <f t="shared" si="0"/>
        <v>27</v>
      </c>
      <c r="N18" s="6">
        <f t="shared" si="1"/>
        <v>22.5</v>
      </c>
      <c r="O18" s="19">
        <f t="shared" si="2"/>
        <v>25.5</v>
      </c>
      <c r="P18" s="29">
        <f t="shared" si="3"/>
        <v>27</v>
      </c>
      <c r="Q18" s="7">
        <f t="shared" si="4"/>
        <v>25.5</v>
      </c>
      <c r="R18" s="67">
        <f t="shared" si="5"/>
        <v>22.5</v>
      </c>
      <c r="S18" s="65">
        <f t="shared" si="6"/>
        <v>52.5</v>
      </c>
      <c r="T18" s="90">
        <v>9</v>
      </c>
    </row>
    <row r="19" spans="1:20" ht="15.75" x14ac:dyDescent="0.25">
      <c r="A19" s="136">
        <v>86</v>
      </c>
      <c r="B19" s="137" t="s">
        <v>283</v>
      </c>
      <c r="C19" s="137" t="s">
        <v>284</v>
      </c>
      <c r="D19" s="138" t="s">
        <v>155</v>
      </c>
      <c r="G19" s="12">
        <v>4</v>
      </c>
      <c r="H19" s="8">
        <v>4</v>
      </c>
      <c r="I19" s="13">
        <v>4.25</v>
      </c>
      <c r="J19" s="12"/>
      <c r="K19" s="8"/>
      <c r="L19" s="13"/>
      <c r="M19" s="18">
        <f t="shared" si="0"/>
        <v>24</v>
      </c>
      <c r="N19" s="6">
        <f t="shared" si="1"/>
        <v>24</v>
      </c>
      <c r="O19" s="19">
        <f t="shared" si="2"/>
        <v>25.5</v>
      </c>
      <c r="P19" s="29">
        <f t="shared" si="3"/>
        <v>25.5</v>
      </c>
      <c r="Q19" s="7">
        <f t="shared" si="4"/>
        <v>24</v>
      </c>
      <c r="R19" s="67">
        <f t="shared" si="5"/>
        <v>24</v>
      </c>
      <c r="S19" s="65">
        <f t="shared" si="6"/>
        <v>49.5</v>
      </c>
      <c r="T19" s="90">
        <v>10</v>
      </c>
    </row>
    <row r="20" spans="1:20" ht="15.75" x14ac:dyDescent="0.25">
      <c r="A20" s="136">
        <v>92</v>
      </c>
      <c r="B20" s="139" t="s">
        <v>291</v>
      </c>
      <c r="C20" s="139" t="s">
        <v>16</v>
      </c>
      <c r="D20" s="140" t="s">
        <v>80</v>
      </c>
      <c r="G20" s="12">
        <v>4.25</v>
      </c>
      <c r="H20" s="8">
        <v>4</v>
      </c>
      <c r="I20" s="13">
        <v>4</v>
      </c>
      <c r="J20" s="12"/>
      <c r="K20" s="8"/>
      <c r="L20" s="13"/>
      <c r="M20" s="18">
        <f t="shared" si="0"/>
        <v>25.5</v>
      </c>
      <c r="N20" s="6">
        <f t="shared" si="1"/>
        <v>24</v>
      </c>
      <c r="O20" s="19">
        <f t="shared" si="2"/>
        <v>24</v>
      </c>
      <c r="P20" s="29">
        <f t="shared" si="3"/>
        <v>25.5</v>
      </c>
      <c r="Q20" s="7">
        <f t="shared" si="4"/>
        <v>24</v>
      </c>
      <c r="R20" s="67">
        <f t="shared" si="5"/>
        <v>24</v>
      </c>
      <c r="S20" s="65">
        <f t="shared" si="6"/>
        <v>49.5</v>
      </c>
      <c r="T20" s="90">
        <v>10</v>
      </c>
    </row>
    <row r="21" spans="1:20" ht="15.75" x14ac:dyDescent="0.25">
      <c r="A21" s="82">
        <v>94</v>
      </c>
      <c r="B21" s="85" t="s">
        <v>278</v>
      </c>
      <c r="C21" s="85" t="s">
        <v>292</v>
      </c>
      <c r="D21" s="86" t="s">
        <v>174</v>
      </c>
      <c r="G21" s="12">
        <v>3.5</v>
      </c>
      <c r="H21" s="8">
        <v>4</v>
      </c>
      <c r="I21" s="13">
        <v>3.75</v>
      </c>
      <c r="J21" s="12"/>
      <c r="K21" s="8"/>
      <c r="L21" s="13"/>
      <c r="M21" s="18">
        <f t="shared" si="0"/>
        <v>21</v>
      </c>
      <c r="N21" s="6">
        <f t="shared" si="1"/>
        <v>24</v>
      </c>
      <c r="O21" s="19">
        <f t="shared" si="2"/>
        <v>22.5</v>
      </c>
      <c r="P21" s="29">
        <f t="shared" si="3"/>
        <v>24</v>
      </c>
      <c r="Q21" s="7">
        <f t="shared" si="4"/>
        <v>22.5</v>
      </c>
      <c r="R21" s="67">
        <f t="shared" si="5"/>
        <v>21</v>
      </c>
      <c r="S21" s="65">
        <f t="shared" si="6"/>
        <v>46.5</v>
      </c>
      <c r="T21" s="90">
        <v>12</v>
      </c>
    </row>
    <row r="22" spans="1:20" ht="16.5" thickBot="1" x14ac:dyDescent="0.3">
      <c r="A22" s="82">
        <v>90</v>
      </c>
      <c r="B22" s="94" t="s">
        <v>233</v>
      </c>
      <c r="C22" s="94" t="s">
        <v>289</v>
      </c>
      <c r="D22" s="95" t="s">
        <v>86</v>
      </c>
      <c r="E22" s="28"/>
      <c r="F22" s="28"/>
      <c r="G22" s="14"/>
      <c r="H22" s="15"/>
      <c r="I22" s="16"/>
      <c r="J22" s="14"/>
      <c r="K22" s="15"/>
      <c r="L22" s="16"/>
      <c r="M22" s="20">
        <f t="shared" si="0"/>
        <v>0</v>
      </c>
      <c r="N22" s="21">
        <f t="shared" si="1"/>
        <v>0</v>
      </c>
      <c r="O22" s="22">
        <f t="shared" si="2"/>
        <v>0</v>
      </c>
      <c r="P22" s="45">
        <f t="shared" si="3"/>
        <v>0</v>
      </c>
      <c r="Q22" s="46">
        <f t="shared" si="4"/>
        <v>0</v>
      </c>
      <c r="R22" s="96">
        <f t="shared" si="5"/>
        <v>0</v>
      </c>
      <c r="S22" s="97">
        <f t="shared" si="6"/>
        <v>0</v>
      </c>
      <c r="T22" s="16"/>
    </row>
  </sheetData>
  <autoFilter ref="A8:T22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2">
      <sortCondition descending="1" ref="S8:S22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6" fitToHeight="0" orientation="landscape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topLeftCell="C15" zoomScaleNormal="100" workbookViewId="0">
      <selection activeCell="D22" sqref="D22"/>
    </sheetView>
  </sheetViews>
  <sheetFormatPr defaultRowHeight="15" x14ac:dyDescent="0.25"/>
  <cols>
    <col min="1" max="1" width="5" customWidth="1"/>
    <col min="2" max="2" width="15.5703125" style="3" customWidth="1"/>
    <col min="3" max="3" width="17.7109375" style="3" bestFit="1" customWidth="1"/>
    <col min="4" max="4" width="43.140625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18" t="s">
        <v>31</v>
      </c>
      <c r="B8" s="104" t="s">
        <v>59</v>
      </c>
      <c r="C8" s="105"/>
      <c r="D8" s="106"/>
      <c r="E8" s="39"/>
      <c r="F8" s="39"/>
      <c r="G8" s="129" t="s">
        <v>50</v>
      </c>
      <c r="H8" s="130"/>
      <c r="I8" s="131"/>
      <c r="J8" s="129" t="s">
        <v>51</v>
      </c>
      <c r="K8" s="130"/>
      <c r="L8" s="131"/>
      <c r="M8" s="129" t="s">
        <v>25</v>
      </c>
      <c r="N8" s="130"/>
      <c r="O8" s="131"/>
      <c r="P8" s="110" t="s">
        <v>26</v>
      </c>
      <c r="Q8" s="112" t="s">
        <v>27</v>
      </c>
      <c r="R8" s="114" t="s">
        <v>28</v>
      </c>
      <c r="S8" s="120" t="s">
        <v>29</v>
      </c>
      <c r="T8" s="125" t="s">
        <v>30</v>
      </c>
    </row>
    <row r="9" spans="1:20" ht="20.25" customHeight="1" thickBot="1" x14ac:dyDescent="0.35">
      <c r="A9" s="133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3">
        <v>1</v>
      </c>
      <c r="K9" s="50">
        <v>2</v>
      </c>
      <c r="L9" s="54">
        <v>3</v>
      </c>
      <c r="M9" s="53">
        <v>1</v>
      </c>
      <c r="N9" s="50">
        <v>2</v>
      </c>
      <c r="O9" s="54">
        <v>3</v>
      </c>
      <c r="P9" s="111"/>
      <c r="Q9" s="113"/>
      <c r="R9" s="115"/>
      <c r="S9" s="121"/>
      <c r="T9" s="126"/>
    </row>
    <row r="10" spans="1:20" ht="16.5" thickTop="1" x14ac:dyDescent="0.25">
      <c r="A10" s="81">
        <v>120</v>
      </c>
      <c r="B10" s="83" t="s">
        <v>121</v>
      </c>
      <c r="C10" s="83" t="s">
        <v>175</v>
      </c>
      <c r="D10" s="84" t="s">
        <v>155</v>
      </c>
      <c r="G10" s="24">
        <v>6.5</v>
      </c>
      <c r="H10" s="24">
        <v>6.25</v>
      </c>
      <c r="I10" s="25">
        <v>6</v>
      </c>
      <c r="J10" s="12"/>
      <c r="K10" s="8"/>
      <c r="L10" s="13"/>
      <c r="M10" s="18">
        <f t="shared" ref="M10:M39" si="0">(G10*6)-J10</f>
        <v>39</v>
      </c>
      <c r="N10" s="6">
        <f t="shared" ref="N10:N39" si="1">(H10*6)-K10</f>
        <v>37.5</v>
      </c>
      <c r="O10" s="19">
        <f t="shared" ref="O10:O39" si="2">(I10*6)-L10</f>
        <v>36</v>
      </c>
      <c r="P10" s="29">
        <f t="shared" ref="P10:P39" si="3">MAX(M10:O10)</f>
        <v>39</v>
      </c>
      <c r="Q10" s="7">
        <f t="shared" ref="Q10:Q39" si="4">LARGE(M10:O10,2)</f>
        <v>37.5</v>
      </c>
      <c r="R10" s="19">
        <f t="shared" ref="R10:R38" si="5">LARGE(M10:O10,3)</f>
        <v>36</v>
      </c>
      <c r="S10" s="29">
        <f t="shared" ref="S10:S39" si="6">P10+Q10</f>
        <v>76.5</v>
      </c>
      <c r="T10" s="90">
        <v>1</v>
      </c>
    </row>
    <row r="11" spans="1:20" ht="15.75" x14ac:dyDescent="0.25">
      <c r="A11" s="82">
        <v>101</v>
      </c>
      <c r="B11" s="10" t="s">
        <v>89</v>
      </c>
      <c r="C11" s="10" t="s">
        <v>147</v>
      </c>
      <c r="D11" s="11" t="s">
        <v>67</v>
      </c>
      <c r="G11" s="8">
        <v>6.5</v>
      </c>
      <c r="H11" s="8">
        <v>6</v>
      </c>
      <c r="I11" s="13">
        <v>6.25</v>
      </c>
      <c r="J11" s="12"/>
      <c r="K11" s="8"/>
      <c r="L11" s="13">
        <v>6</v>
      </c>
      <c r="M11" s="18">
        <f t="shared" si="0"/>
        <v>39</v>
      </c>
      <c r="N11" s="6">
        <f t="shared" si="1"/>
        <v>36</v>
      </c>
      <c r="O11" s="19">
        <f t="shared" si="2"/>
        <v>31.5</v>
      </c>
      <c r="P11" s="29">
        <f t="shared" si="3"/>
        <v>39</v>
      </c>
      <c r="Q11" s="7">
        <f t="shared" si="4"/>
        <v>36</v>
      </c>
      <c r="R11" s="19">
        <f t="shared" si="5"/>
        <v>31.5</v>
      </c>
      <c r="S11" s="29">
        <f t="shared" si="6"/>
        <v>75</v>
      </c>
      <c r="T11" s="90">
        <v>2</v>
      </c>
    </row>
    <row r="12" spans="1:20" ht="15.75" x14ac:dyDescent="0.25">
      <c r="A12" s="82">
        <v>111</v>
      </c>
      <c r="B12" s="85" t="s">
        <v>159</v>
      </c>
      <c r="C12" s="85" t="s">
        <v>160</v>
      </c>
      <c r="D12" s="86" t="s">
        <v>161</v>
      </c>
      <c r="G12" s="8">
        <v>6.25</v>
      </c>
      <c r="H12" s="8">
        <v>6</v>
      </c>
      <c r="I12" s="13">
        <v>5.75</v>
      </c>
      <c r="J12" s="12"/>
      <c r="K12" s="8"/>
      <c r="L12" s="13"/>
      <c r="M12" s="18">
        <f t="shared" si="0"/>
        <v>37.5</v>
      </c>
      <c r="N12" s="6">
        <f t="shared" si="1"/>
        <v>36</v>
      </c>
      <c r="O12" s="19">
        <f t="shared" si="2"/>
        <v>34.5</v>
      </c>
      <c r="P12" s="29">
        <f t="shared" si="3"/>
        <v>37.5</v>
      </c>
      <c r="Q12" s="7">
        <f t="shared" si="4"/>
        <v>36</v>
      </c>
      <c r="R12" s="19">
        <f t="shared" si="5"/>
        <v>34.5</v>
      </c>
      <c r="S12" s="29">
        <f t="shared" si="6"/>
        <v>73.5</v>
      </c>
      <c r="T12" s="90">
        <v>3</v>
      </c>
    </row>
    <row r="13" spans="1:20" ht="15.75" x14ac:dyDescent="0.25">
      <c r="A13" s="82">
        <v>104</v>
      </c>
      <c r="B13" s="85" t="s">
        <v>153</v>
      </c>
      <c r="C13" s="85" t="s">
        <v>154</v>
      </c>
      <c r="D13" s="86" t="s">
        <v>155</v>
      </c>
      <c r="G13" s="8">
        <v>5.75</v>
      </c>
      <c r="H13" s="8">
        <v>6.25</v>
      </c>
      <c r="I13" s="13">
        <v>5.75</v>
      </c>
      <c r="J13" s="12"/>
      <c r="K13" s="8"/>
      <c r="L13" s="13"/>
      <c r="M13" s="18">
        <f t="shared" si="0"/>
        <v>34.5</v>
      </c>
      <c r="N13" s="6">
        <f t="shared" si="1"/>
        <v>37.5</v>
      </c>
      <c r="O13" s="19">
        <f t="shared" si="2"/>
        <v>34.5</v>
      </c>
      <c r="P13" s="29">
        <f t="shared" si="3"/>
        <v>37.5</v>
      </c>
      <c r="Q13" s="7">
        <f t="shared" si="4"/>
        <v>34.5</v>
      </c>
      <c r="R13" s="19">
        <f t="shared" si="5"/>
        <v>34.5</v>
      </c>
      <c r="S13" s="29">
        <f t="shared" si="6"/>
        <v>72</v>
      </c>
      <c r="T13" s="90">
        <v>4</v>
      </c>
    </row>
    <row r="14" spans="1:20" ht="15.75" x14ac:dyDescent="0.25">
      <c r="A14" s="82">
        <v>125</v>
      </c>
      <c r="B14" s="10" t="s">
        <v>112</v>
      </c>
      <c r="C14" s="10" t="s">
        <v>3</v>
      </c>
      <c r="D14" s="11" t="s">
        <v>107</v>
      </c>
      <c r="G14" s="8">
        <v>5.75</v>
      </c>
      <c r="H14" s="8">
        <v>6.25</v>
      </c>
      <c r="I14" s="13">
        <v>5.75</v>
      </c>
      <c r="J14" s="12"/>
      <c r="K14" s="8"/>
      <c r="L14" s="13"/>
      <c r="M14" s="18">
        <f t="shared" si="0"/>
        <v>34.5</v>
      </c>
      <c r="N14" s="6">
        <f t="shared" si="1"/>
        <v>37.5</v>
      </c>
      <c r="O14" s="19">
        <f t="shared" si="2"/>
        <v>34.5</v>
      </c>
      <c r="P14" s="29">
        <f t="shared" si="3"/>
        <v>37.5</v>
      </c>
      <c r="Q14" s="7">
        <f t="shared" si="4"/>
        <v>34.5</v>
      </c>
      <c r="R14" s="19">
        <f t="shared" si="5"/>
        <v>34.5</v>
      </c>
      <c r="S14" s="29">
        <f t="shared" si="6"/>
        <v>72</v>
      </c>
      <c r="T14" s="90">
        <v>4</v>
      </c>
    </row>
    <row r="15" spans="1:20" ht="15.75" x14ac:dyDescent="0.25">
      <c r="A15" s="82">
        <v>110</v>
      </c>
      <c r="B15" s="10" t="s">
        <v>158</v>
      </c>
      <c r="C15" s="10" t="s">
        <v>48</v>
      </c>
      <c r="D15" s="11" t="s">
        <v>77</v>
      </c>
      <c r="G15" s="8">
        <v>6</v>
      </c>
      <c r="H15" s="8">
        <v>5.75</v>
      </c>
      <c r="I15" s="13">
        <v>5.25</v>
      </c>
      <c r="J15" s="12"/>
      <c r="K15" s="8"/>
      <c r="L15" s="13"/>
      <c r="M15" s="18">
        <f>(G15*6)-J15</f>
        <v>36</v>
      </c>
      <c r="N15" s="6">
        <f>(H15*6)-K15</f>
        <v>34.5</v>
      </c>
      <c r="O15" s="19">
        <f>(I15*6)-L15</f>
        <v>31.5</v>
      </c>
      <c r="P15" s="29">
        <f>MAX(M15:O15)</f>
        <v>36</v>
      </c>
      <c r="Q15" s="7">
        <f>LARGE(M15:O15,2)</f>
        <v>34.5</v>
      </c>
      <c r="R15" s="19">
        <f>LARGE(M15:O15,3)</f>
        <v>31.5</v>
      </c>
      <c r="S15" s="29">
        <f>P15+Q15</f>
        <v>70.5</v>
      </c>
      <c r="T15" s="90">
        <v>6</v>
      </c>
    </row>
    <row r="16" spans="1:20" ht="15.75" x14ac:dyDescent="0.25">
      <c r="A16" s="82">
        <v>107</v>
      </c>
      <c r="B16" s="10" t="s">
        <v>137</v>
      </c>
      <c r="C16" s="10" t="s">
        <v>115</v>
      </c>
      <c r="D16" s="11" t="s">
        <v>116</v>
      </c>
      <c r="G16" s="8">
        <v>6</v>
      </c>
      <c r="H16" s="8">
        <v>5.75</v>
      </c>
      <c r="I16" s="13">
        <v>5.5</v>
      </c>
      <c r="J16" s="12"/>
      <c r="K16" s="8"/>
      <c r="L16" s="13">
        <v>6</v>
      </c>
      <c r="M16" s="18">
        <f t="shared" si="0"/>
        <v>36</v>
      </c>
      <c r="N16" s="6">
        <f t="shared" si="1"/>
        <v>34.5</v>
      </c>
      <c r="O16" s="19">
        <f t="shared" si="2"/>
        <v>27</v>
      </c>
      <c r="P16" s="29">
        <f t="shared" si="3"/>
        <v>36</v>
      </c>
      <c r="Q16" s="7">
        <f t="shared" si="4"/>
        <v>34.5</v>
      </c>
      <c r="R16" s="19">
        <f t="shared" si="5"/>
        <v>27</v>
      </c>
      <c r="S16" s="29">
        <f t="shared" si="6"/>
        <v>70.5</v>
      </c>
      <c r="T16" s="90">
        <v>7</v>
      </c>
    </row>
    <row r="17" spans="1:20" ht="15.75" x14ac:dyDescent="0.25">
      <c r="A17" s="141">
        <v>126</v>
      </c>
      <c r="B17" s="142" t="s">
        <v>123</v>
      </c>
      <c r="C17" s="142" t="s">
        <v>6</v>
      </c>
      <c r="D17" s="143" t="s">
        <v>167</v>
      </c>
      <c r="E17" s="144"/>
      <c r="F17" s="144"/>
      <c r="G17" s="145">
        <v>4.75</v>
      </c>
      <c r="H17" s="145">
        <v>5.25</v>
      </c>
      <c r="I17" s="146">
        <v>6</v>
      </c>
      <c r="J17" s="147"/>
      <c r="K17" s="145"/>
      <c r="L17" s="146"/>
      <c r="M17" s="147">
        <f>(G17*6)-J17</f>
        <v>28.5</v>
      </c>
      <c r="N17" s="145">
        <f>(H17*6)-K17</f>
        <v>31.5</v>
      </c>
      <c r="O17" s="146">
        <f>(I17*6)-L17</f>
        <v>36</v>
      </c>
      <c r="P17" s="147">
        <f>MAX(M17:O17)</f>
        <v>36</v>
      </c>
      <c r="Q17" s="145">
        <f>LARGE(M17:O17,2)</f>
        <v>31.5</v>
      </c>
      <c r="R17" s="146">
        <f>LARGE(M17:O17,3)</f>
        <v>28.5</v>
      </c>
      <c r="S17" s="147">
        <f>P17+Q17</f>
        <v>67.5</v>
      </c>
      <c r="T17" s="148">
        <v>8</v>
      </c>
    </row>
    <row r="18" spans="1:20" ht="15.75" x14ac:dyDescent="0.25">
      <c r="A18" s="82">
        <v>118</v>
      </c>
      <c r="B18" s="10" t="s">
        <v>171</v>
      </c>
      <c r="C18" s="10" t="s">
        <v>172</v>
      </c>
      <c r="D18" s="11" t="s">
        <v>77</v>
      </c>
      <c r="G18" s="8">
        <v>4.25</v>
      </c>
      <c r="H18" s="8">
        <v>5.5</v>
      </c>
      <c r="I18" s="13">
        <v>5.75</v>
      </c>
      <c r="J18" s="12"/>
      <c r="K18" s="8"/>
      <c r="L18" s="13"/>
      <c r="M18" s="18">
        <f t="shared" si="0"/>
        <v>25.5</v>
      </c>
      <c r="N18" s="6">
        <f t="shared" si="1"/>
        <v>33</v>
      </c>
      <c r="O18" s="19">
        <f t="shared" si="2"/>
        <v>34.5</v>
      </c>
      <c r="P18" s="29">
        <f t="shared" si="3"/>
        <v>34.5</v>
      </c>
      <c r="Q18" s="7">
        <f t="shared" si="4"/>
        <v>33</v>
      </c>
      <c r="R18" s="19">
        <f t="shared" si="5"/>
        <v>25.5</v>
      </c>
      <c r="S18" s="29">
        <f t="shared" si="6"/>
        <v>67.5</v>
      </c>
      <c r="T18" s="90">
        <v>9</v>
      </c>
    </row>
    <row r="19" spans="1:20" ht="15.75" x14ac:dyDescent="0.25">
      <c r="A19" s="82">
        <v>121</v>
      </c>
      <c r="B19" s="85" t="s">
        <v>65</v>
      </c>
      <c r="C19" s="85" t="s">
        <v>176</v>
      </c>
      <c r="D19" s="86" t="s">
        <v>174</v>
      </c>
      <c r="G19" s="8">
        <v>5</v>
      </c>
      <c r="H19" s="8">
        <v>4.25</v>
      </c>
      <c r="I19" s="13">
        <v>5.75</v>
      </c>
      <c r="J19" s="12"/>
      <c r="K19" s="8"/>
      <c r="L19" s="13"/>
      <c r="M19" s="18">
        <f t="shared" si="0"/>
        <v>30</v>
      </c>
      <c r="N19" s="6">
        <f t="shared" si="1"/>
        <v>25.5</v>
      </c>
      <c r="O19" s="19">
        <f t="shared" si="2"/>
        <v>34.5</v>
      </c>
      <c r="P19" s="29">
        <f t="shared" si="3"/>
        <v>34.5</v>
      </c>
      <c r="Q19" s="7">
        <f t="shared" si="4"/>
        <v>30</v>
      </c>
      <c r="R19" s="19">
        <f t="shared" si="5"/>
        <v>25.5</v>
      </c>
      <c r="S19" s="29">
        <f t="shared" si="6"/>
        <v>64.5</v>
      </c>
      <c r="T19" s="90">
        <v>10</v>
      </c>
    </row>
    <row r="20" spans="1:20" ht="15.75" x14ac:dyDescent="0.25">
      <c r="A20" s="82">
        <v>124</v>
      </c>
      <c r="B20" s="10" t="s">
        <v>179</v>
      </c>
      <c r="C20" s="10" t="s">
        <v>180</v>
      </c>
      <c r="D20" s="11" t="s">
        <v>181</v>
      </c>
      <c r="G20" s="8">
        <v>5.75</v>
      </c>
      <c r="H20" s="8">
        <v>5</v>
      </c>
      <c r="I20" s="13">
        <v>4</v>
      </c>
      <c r="J20" s="12"/>
      <c r="K20" s="8"/>
      <c r="L20" s="13"/>
      <c r="M20" s="18">
        <f t="shared" si="0"/>
        <v>34.5</v>
      </c>
      <c r="N20" s="6">
        <f t="shared" si="1"/>
        <v>30</v>
      </c>
      <c r="O20" s="19">
        <f t="shared" si="2"/>
        <v>24</v>
      </c>
      <c r="P20" s="29">
        <f t="shared" si="3"/>
        <v>34.5</v>
      </c>
      <c r="Q20" s="7">
        <f t="shared" si="4"/>
        <v>30</v>
      </c>
      <c r="R20" s="19">
        <f t="shared" si="5"/>
        <v>24</v>
      </c>
      <c r="S20" s="29">
        <f t="shared" si="6"/>
        <v>64.5</v>
      </c>
      <c r="T20" s="90">
        <v>11</v>
      </c>
    </row>
    <row r="21" spans="1:20" ht="15.75" x14ac:dyDescent="0.25">
      <c r="A21" s="82">
        <v>99</v>
      </c>
      <c r="B21" s="10" t="s">
        <v>145</v>
      </c>
      <c r="C21" s="10" t="s">
        <v>18</v>
      </c>
      <c r="D21" s="11" t="s">
        <v>77</v>
      </c>
      <c r="G21" s="8">
        <v>5.25</v>
      </c>
      <c r="H21" s="8">
        <v>5</v>
      </c>
      <c r="I21" s="13">
        <v>5.25</v>
      </c>
      <c r="J21" s="12"/>
      <c r="K21" s="8"/>
      <c r="L21" s="13"/>
      <c r="M21" s="18">
        <f t="shared" si="0"/>
        <v>31.5</v>
      </c>
      <c r="N21" s="6">
        <f t="shared" si="1"/>
        <v>30</v>
      </c>
      <c r="O21" s="19">
        <f t="shared" si="2"/>
        <v>31.5</v>
      </c>
      <c r="P21" s="29">
        <f t="shared" si="3"/>
        <v>31.5</v>
      </c>
      <c r="Q21" s="7">
        <f t="shared" si="4"/>
        <v>31.5</v>
      </c>
      <c r="R21" s="19">
        <f t="shared" si="5"/>
        <v>30</v>
      </c>
      <c r="S21" s="29">
        <f t="shared" si="6"/>
        <v>63</v>
      </c>
      <c r="T21" s="90">
        <v>12</v>
      </c>
    </row>
    <row r="22" spans="1:20" ht="15.75" x14ac:dyDescent="0.25">
      <c r="A22" s="82">
        <v>106</v>
      </c>
      <c r="B22" s="10" t="s">
        <v>5</v>
      </c>
      <c r="C22" s="10" t="s">
        <v>156</v>
      </c>
      <c r="D22" s="11" t="s">
        <v>96</v>
      </c>
      <c r="G22" s="8">
        <v>5.5</v>
      </c>
      <c r="H22" s="8">
        <v>4.75</v>
      </c>
      <c r="I22" s="13">
        <v>5</v>
      </c>
      <c r="J22" s="12"/>
      <c r="K22" s="8"/>
      <c r="L22" s="13"/>
      <c r="M22" s="18">
        <f t="shared" ref="M22:O23" si="7">(G22*6)-J22</f>
        <v>33</v>
      </c>
      <c r="N22" s="6">
        <f t="shared" si="7"/>
        <v>28.5</v>
      </c>
      <c r="O22" s="19">
        <f t="shared" si="7"/>
        <v>30</v>
      </c>
      <c r="P22" s="29">
        <f>MAX(M22:O22)</f>
        <v>33</v>
      </c>
      <c r="Q22" s="7">
        <f>LARGE(M22:O22,2)</f>
        <v>30</v>
      </c>
      <c r="R22" s="19">
        <f>LARGE(M22:O22,3)</f>
        <v>28.5</v>
      </c>
      <c r="S22" s="29">
        <f>P22+Q22</f>
        <v>63</v>
      </c>
      <c r="T22" s="90">
        <v>13</v>
      </c>
    </row>
    <row r="23" spans="1:20" ht="15.75" x14ac:dyDescent="0.25">
      <c r="A23" s="82">
        <v>114</v>
      </c>
      <c r="B23" s="10" t="s">
        <v>165</v>
      </c>
      <c r="C23" s="10" t="s">
        <v>6</v>
      </c>
      <c r="D23" s="11" t="s">
        <v>107</v>
      </c>
      <c r="G23" s="8">
        <v>6</v>
      </c>
      <c r="H23" s="8">
        <v>4.5</v>
      </c>
      <c r="I23" s="13">
        <v>4.5</v>
      </c>
      <c r="J23" s="12"/>
      <c r="K23" s="8"/>
      <c r="L23" s="13"/>
      <c r="M23" s="18">
        <f t="shared" si="7"/>
        <v>36</v>
      </c>
      <c r="N23" s="6">
        <f t="shared" si="7"/>
        <v>27</v>
      </c>
      <c r="O23" s="19">
        <f t="shared" si="7"/>
        <v>27</v>
      </c>
      <c r="P23" s="29">
        <f>MAX(M23:O23)</f>
        <v>36</v>
      </c>
      <c r="Q23" s="7">
        <f>LARGE(M23:O23,2)</f>
        <v>27</v>
      </c>
      <c r="R23" s="19">
        <f>LARGE(M23:O23,3)</f>
        <v>27</v>
      </c>
      <c r="S23" s="29">
        <f>P23+Q23</f>
        <v>63</v>
      </c>
      <c r="T23" s="90">
        <v>14</v>
      </c>
    </row>
    <row r="24" spans="1:20" ht="15.75" x14ac:dyDescent="0.25">
      <c r="A24" s="82">
        <v>100</v>
      </c>
      <c r="B24" s="85" t="s">
        <v>146</v>
      </c>
      <c r="C24" s="85" t="s">
        <v>32</v>
      </c>
      <c r="D24" s="86" t="s">
        <v>86</v>
      </c>
      <c r="G24" s="8">
        <v>4.25</v>
      </c>
      <c r="H24" s="8">
        <v>5.25</v>
      </c>
      <c r="I24" s="13">
        <v>5.25</v>
      </c>
      <c r="J24" s="12"/>
      <c r="K24" s="8"/>
      <c r="L24" s="13"/>
      <c r="M24" s="18">
        <f t="shared" si="0"/>
        <v>25.5</v>
      </c>
      <c r="N24" s="6">
        <f t="shared" si="1"/>
        <v>31.5</v>
      </c>
      <c r="O24" s="19">
        <f t="shared" si="2"/>
        <v>31.5</v>
      </c>
      <c r="P24" s="29">
        <f t="shared" si="3"/>
        <v>31.5</v>
      </c>
      <c r="Q24" s="7">
        <f t="shared" si="4"/>
        <v>31.5</v>
      </c>
      <c r="R24" s="19">
        <f t="shared" si="5"/>
        <v>25.5</v>
      </c>
      <c r="S24" s="29">
        <f t="shared" si="6"/>
        <v>63</v>
      </c>
      <c r="T24" s="90">
        <v>15</v>
      </c>
    </row>
    <row r="25" spans="1:20" ht="15.75" x14ac:dyDescent="0.25">
      <c r="A25" s="82">
        <v>102</v>
      </c>
      <c r="B25" s="139" t="s">
        <v>148</v>
      </c>
      <c r="C25" s="139" t="s">
        <v>149</v>
      </c>
      <c r="D25" s="140" t="s">
        <v>80</v>
      </c>
      <c r="G25" s="8">
        <v>4</v>
      </c>
      <c r="H25" s="8">
        <v>5.5</v>
      </c>
      <c r="I25" s="13">
        <v>5</v>
      </c>
      <c r="J25" s="12"/>
      <c r="K25" s="8"/>
      <c r="L25" s="13"/>
      <c r="M25" s="18">
        <f t="shared" si="0"/>
        <v>24</v>
      </c>
      <c r="N25" s="6">
        <f t="shared" si="1"/>
        <v>33</v>
      </c>
      <c r="O25" s="19">
        <f t="shared" si="2"/>
        <v>30</v>
      </c>
      <c r="P25" s="29">
        <f t="shared" si="3"/>
        <v>33</v>
      </c>
      <c r="Q25" s="7">
        <f t="shared" si="4"/>
        <v>30</v>
      </c>
      <c r="R25" s="19">
        <f t="shared" si="5"/>
        <v>24</v>
      </c>
      <c r="S25" s="29">
        <f t="shared" si="6"/>
        <v>63</v>
      </c>
      <c r="T25" s="90">
        <v>16</v>
      </c>
    </row>
    <row r="26" spans="1:20" ht="15.75" x14ac:dyDescent="0.25">
      <c r="A26" s="82">
        <v>108</v>
      </c>
      <c r="B26" s="139" t="s">
        <v>157</v>
      </c>
      <c r="C26" s="139" t="s">
        <v>12</v>
      </c>
      <c r="D26" s="140" t="s">
        <v>70</v>
      </c>
      <c r="G26" s="8">
        <v>5.75</v>
      </c>
      <c r="H26" s="8">
        <v>4.5</v>
      </c>
      <c r="I26" s="13">
        <v>5</v>
      </c>
      <c r="J26" s="12">
        <v>3</v>
      </c>
      <c r="K26" s="8"/>
      <c r="L26" s="13"/>
      <c r="M26" s="18">
        <f t="shared" si="0"/>
        <v>31.5</v>
      </c>
      <c r="N26" s="6">
        <f t="shared" si="1"/>
        <v>27</v>
      </c>
      <c r="O26" s="19">
        <f t="shared" si="2"/>
        <v>30</v>
      </c>
      <c r="P26" s="29">
        <f t="shared" si="3"/>
        <v>31.5</v>
      </c>
      <c r="Q26" s="7">
        <f t="shared" si="4"/>
        <v>30</v>
      </c>
      <c r="R26" s="19">
        <f t="shared" si="5"/>
        <v>27</v>
      </c>
      <c r="S26" s="29">
        <f t="shared" si="6"/>
        <v>61.5</v>
      </c>
      <c r="T26" s="90">
        <v>17</v>
      </c>
    </row>
    <row r="27" spans="1:20" ht="15.75" x14ac:dyDescent="0.25">
      <c r="A27" s="82">
        <v>119</v>
      </c>
      <c r="B27" s="85" t="s">
        <v>173</v>
      </c>
      <c r="C27" s="85" t="s">
        <v>2</v>
      </c>
      <c r="D27" s="86" t="s">
        <v>174</v>
      </c>
      <c r="G27" s="8">
        <v>3.25</v>
      </c>
      <c r="H27" s="8">
        <v>4.75</v>
      </c>
      <c r="I27" s="13">
        <v>4.75</v>
      </c>
      <c r="J27" s="12"/>
      <c r="K27" s="8"/>
      <c r="L27" s="13"/>
      <c r="M27" s="18">
        <f t="shared" si="0"/>
        <v>19.5</v>
      </c>
      <c r="N27" s="6">
        <f t="shared" si="1"/>
        <v>28.5</v>
      </c>
      <c r="O27" s="19">
        <f t="shared" si="2"/>
        <v>28.5</v>
      </c>
      <c r="P27" s="29">
        <f t="shared" si="3"/>
        <v>28.5</v>
      </c>
      <c r="Q27" s="7">
        <f t="shared" si="4"/>
        <v>28.5</v>
      </c>
      <c r="R27" s="19">
        <f t="shared" si="5"/>
        <v>19.5</v>
      </c>
      <c r="S27" s="29">
        <f t="shared" si="6"/>
        <v>57</v>
      </c>
      <c r="T27" s="90">
        <v>18</v>
      </c>
    </row>
    <row r="28" spans="1:20" ht="15.75" x14ac:dyDescent="0.25">
      <c r="A28" s="82">
        <v>112</v>
      </c>
      <c r="B28" s="85" t="s">
        <v>162</v>
      </c>
      <c r="C28" s="85" t="s">
        <v>39</v>
      </c>
      <c r="D28" s="86" t="s">
        <v>43</v>
      </c>
      <c r="G28" s="8">
        <v>4.5</v>
      </c>
      <c r="H28" s="8">
        <v>4.75</v>
      </c>
      <c r="I28" s="13">
        <v>4.75</v>
      </c>
      <c r="J28" s="12"/>
      <c r="K28" s="8"/>
      <c r="L28" s="13">
        <v>6</v>
      </c>
      <c r="M28" s="18">
        <f t="shared" si="0"/>
        <v>27</v>
      </c>
      <c r="N28" s="6">
        <f t="shared" si="1"/>
        <v>28.5</v>
      </c>
      <c r="O28" s="19">
        <f t="shared" si="2"/>
        <v>22.5</v>
      </c>
      <c r="P28" s="29">
        <f t="shared" si="3"/>
        <v>28.5</v>
      </c>
      <c r="Q28" s="7">
        <f t="shared" si="4"/>
        <v>27</v>
      </c>
      <c r="R28" s="19">
        <f t="shared" si="5"/>
        <v>22.5</v>
      </c>
      <c r="S28" s="29">
        <f t="shared" si="6"/>
        <v>55.5</v>
      </c>
      <c r="T28" s="90">
        <v>19</v>
      </c>
    </row>
    <row r="29" spans="1:20" ht="15.75" x14ac:dyDescent="0.25">
      <c r="A29" s="141">
        <v>115</v>
      </c>
      <c r="B29" s="142" t="s">
        <v>68</v>
      </c>
      <c r="C29" s="142" t="s">
        <v>166</v>
      </c>
      <c r="D29" s="143" t="s">
        <v>167</v>
      </c>
      <c r="E29" s="144"/>
      <c r="F29" s="144"/>
      <c r="G29" s="145">
        <v>5.75</v>
      </c>
      <c r="H29" s="145">
        <v>3.75</v>
      </c>
      <c r="I29" s="146">
        <v>4.5</v>
      </c>
      <c r="J29" s="147">
        <v>6</v>
      </c>
      <c r="K29" s="145"/>
      <c r="L29" s="146"/>
      <c r="M29" s="147">
        <f t="shared" si="0"/>
        <v>28.5</v>
      </c>
      <c r="N29" s="145">
        <f t="shared" si="1"/>
        <v>22.5</v>
      </c>
      <c r="O29" s="146">
        <f t="shared" si="2"/>
        <v>27</v>
      </c>
      <c r="P29" s="147">
        <f t="shared" si="3"/>
        <v>28.5</v>
      </c>
      <c r="Q29" s="145">
        <f t="shared" si="4"/>
        <v>27</v>
      </c>
      <c r="R29" s="146">
        <f t="shared" si="5"/>
        <v>22.5</v>
      </c>
      <c r="S29" s="147">
        <f t="shared" si="6"/>
        <v>55.5</v>
      </c>
      <c r="T29" s="148">
        <v>19</v>
      </c>
    </row>
    <row r="30" spans="1:20" ht="15.75" x14ac:dyDescent="0.25">
      <c r="A30" s="82">
        <v>122</v>
      </c>
      <c r="B30" s="85" t="s">
        <v>100</v>
      </c>
      <c r="C30" s="85" t="s">
        <v>42</v>
      </c>
      <c r="D30" s="86" t="s">
        <v>43</v>
      </c>
      <c r="G30" s="8">
        <v>4</v>
      </c>
      <c r="H30" s="8">
        <v>4.75</v>
      </c>
      <c r="I30" s="13">
        <v>4.5</v>
      </c>
      <c r="J30" s="12">
        <v>6</v>
      </c>
      <c r="K30" s="8"/>
      <c r="L30" s="13"/>
      <c r="M30" s="18">
        <f t="shared" si="0"/>
        <v>18</v>
      </c>
      <c r="N30" s="6">
        <f t="shared" si="1"/>
        <v>28.5</v>
      </c>
      <c r="O30" s="19">
        <f t="shared" si="2"/>
        <v>27</v>
      </c>
      <c r="P30" s="29">
        <f t="shared" si="3"/>
        <v>28.5</v>
      </c>
      <c r="Q30" s="7">
        <f t="shared" si="4"/>
        <v>27</v>
      </c>
      <c r="R30" s="19">
        <f t="shared" si="5"/>
        <v>18</v>
      </c>
      <c r="S30" s="29">
        <f t="shared" si="6"/>
        <v>55.5</v>
      </c>
      <c r="T30" s="90">
        <v>21</v>
      </c>
    </row>
    <row r="31" spans="1:20" ht="15.75" x14ac:dyDescent="0.25">
      <c r="A31" s="82">
        <v>109</v>
      </c>
      <c r="B31" s="10" t="s">
        <v>100</v>
      </c>
      <c r="C31" s="10" t="s">
        <v>46</v>
      </c>
      <c r="D31" s="11" t="s">
        <v>77</v>
      </c>
      <c r="G31" s="8">
        <v>3.5</v>
      </c>
      <c r="H31" s="8">
        <v>4</v>
      </c>
      <c r="I31" s="13">
        <v>4</v>
      </c>
      <c r="J31" s="12"/>
      <c r="K31" s="8"/>
      <c r="L31" s="13"/>
      <c r="M31" s="18">
        <f t="shared" si="0"/>
        <v>21</v>
      </c>
      <c r="N31" s="6">
        <f t="shared" si="1"/>
        <v>24</v>
      </c>
      <c r="O31" s="19">
        <f t="shared" si="2"/>
        <v>24</v>
      </c>
      <c r="P31" s="29">
        <f t="shared" si="3"/>
        <v>24</v>
      </c>
      <c r="Q31" s="7">
        <f t="shared" si="4"/>
        <v>24</v>
      </c>
      <c r="R31" s="19">
        <f t="shared" si="5"/>
        <v>21</v>
      </c>
      <c r="S31" s="29">
        <f t="shared" si="6"/>
        <v>48</v>
      </c>
      <c r="T31" s="90">
        <v>22</v>
      </c>
    </row>
    <row r="32" spans="1:20" ht="15.75" x14ac:dyDescent="0.25">
      <c r="A32" s="82">
        <v>116</v>
      </c>
      <c r="B32" s="85" t="s">
        <v>168</v>
      </c>
      <c r="C32" s="85" t="s">
        <v>169</v>
      </c>
      <c r="D32" s="86" t="s">
        <v>86</v>
      </c>
      <c r="G32" s="8">
        <v>4</v>
      </c>
      <c r="H32" s="8">
        <v>3.5</v>
      </c>
      <c r="I32" s="13">
        <v>4</v>
      </c>
      <c r="J32" s="12"/>
      <c r="K32" s="8"/>
      <c r="L32" s="13"/>
      <c r="M32" s="18">
        <f t="shared" si="0"/>
        <v>24</v>
      </c>
      <c r="N32" s="6">
        <f t="shared" si="1"/>
        <v>21</v>
      </c>
      <c r="O32" s="19">
        <f t="shared" si="2"/>
        <v>24</v>
      </c>
      <c r="P32" s="29">
        <f t="shared" si="3"/>
        <v>24</v>
      </c>
      <c r="Q32" s="7">
        <f t="shared" si="4"/>
        <v>24</v>
      </c>
      <c r="R32" s="19">
        <f t="shared" si="5"/>
        <v>21</v>
      </c>
      <c r="S32" s="29">
        <f t="shared" si="6"/>
        <v>48</v>
      </c>
      <c r="T32" s="90">
        <v>22</v>
      </c>
    </row>
    <row r="33" spans="1:20" ht="15.75" x14ac:dyDescent="0.25">
      <c r="A33" s="82">
        <v>117</v>
      </c>
      <c r="B33" s="10" t="s">
        <v>170</v>
      </c>
      <c r="C33" s="10" t="s">
        <v>18</v>
      </c>
      <c r="D33" s="11" t="s">
        <v>77</v>
      </c>
      <c r="G33" s="8">
        <v>3.5</v>
      </c>
      <c r="H33" s="8">
        <v>3.5</v>
      </c>
      <c r="I33" s="13">
        <v>4.25</v>
      </c>
      <c r="J33" s="12"/>
      <c r="K33" s="8"/>
      <c r="L33" s="13"/>
      <c r="M33" s="18">
        <f t="shared" si="0"/>
        <v>21</v>
      </c>
      <c r="N33" s="6">
        <f t="shared" si="1"/>
        <v>21</v>
      </c>
      <c r="O33" s="19">
        <f t="shared" si="2"/>
        <v>25.5</v>
      </c>
      <c r="P33" s="29">
        <f t="shared" si="3"/>
        <v>25.5</v>
      </c>
      <c r="Q33" s="7">
        <f t="shared" si="4"/>
        <v>21</v>
      </c>
      <c r="R33" s="19">
        <f t="shared" si="5"/>
        <v>21</v>
      </c>
      <c r="S33" s="29">
        <f t="shared" si="6"/>
        <v>46.5</v>
      </c>
      <c r="T33" s="90">
        <v>24</v>
      </c>
    </row>
    <row r="34" spans="1:20" ht="15.75" x14ac:dyDescent="0.25">
      <c r="A34" s="82">
        <v>103</v>
      </c>
      <c r="B34" s="10" t="s">
        <v>150</v>
      </c>
      <c r="C34" s="10" t="s">
        <v>151</v>
      </c>
      <c r="D34" s="11" t="s">
        <v>152</v>
      </c>
      <c r="G34" s="8"/>
      <c r="H34" s="8"/>
      <c r="I34" s="13"/>
      <c r="J34" s="12"/>
      <c r="K34" s="8"/>
      <c r="L34" s="13"/>
      <c r="M34" s="18">
        <f t="shared" si="0"/>
        <v>0</v>
      </c>
      <c r="N34" s="6">
        <f t="shared" si="1"/>
        <v>0</v>
      </c>
      <c r="O34" s="19">
        <f t="shared" si="2"/>
        <v>0</v>
      </c>
      <c r="P34" s="29">
        <f t="shared" si="3"/>
        <v>0</v>
      </c>
      <c r="Q34" s="7">
        <f t="shared" si="4"/>
        <v>0</v>
      </c>
      <c r="R34" s="19">
        <f t="shared" si="5"/>
        <v>0</v>
      </c>
      <c r="S34" s="29">
        <f t="shared" si="6"/>
        <v>0</v>
      </c>
      <c r="T34" s="13"/>
    </row>
    <row r="35" spans="1:20" ht="15.75" x14ac:dyDescent="0.25">
      <c r="A35" s="82">
        <v>105</v>
      </c>
      <c r="B35" s="137" t="s">
        <v>108</v>
      </c>
      <c r="C35" s="137" t="s">
        <v>85</v>
      </c>
      <c r="D35" s="138" t="s">
        <v>86</v>
      </c>
      <c r="G35" s="8"/>
      <c r="H35" s="8"/>
      <c r="I35" s="13"/>
      <c r="J35" s="12"/>
      <c r="K35" s="8"/>
      <c r="L35" s="13"/>
      <c r="M35" s="18">
        <f t="shared" si="0"/>
        <v>0</v>
      </c>
      <c r="N35" s="6">
        <f t="shared" si="1"/>
        <v>0</v>
      </c>
      <c r="O35" s="19">
        <f t="shared" si="2"/>
        <v>0</v>
      </c>
      <c r="P35" s="29">
        <f t="shared" si="3"/>
        <v>0</v>
      </c>
      <c r="Q35" s="7">
        <f t="shared" si="4"/>
        <v>0</v>
      </c>
      <c r="R35" s="19">
        <f t="shared" si="5"/>
        <v>0</v>
      </c>
      <c r="S35" s="29">
        <f t="shared" si="6"/>
        <v>0</v>
      </c>
      <c r="T35" s="13"/>
    </row>
    <row r="36" spans="1:20" ht="15.75" x14ac:dyDescent="0.25">
      <c r="A36" s="82">
        <v>113</v>
      </c>
      <c r="B36" s="139" t="s">
        <v>163</v>
      </c>
      <c r="C36" s="139" t="s">
        <v>164</v>
      </c>
      <c r="D36" s="140" t="s">
        <v>96</v>
      </c>
      <c r="G36" s="8"/>
      <c r="H36" s="8"/>
      <c r="I36" s="13"/>
      <c r="J36" s="12"/>
      <c r="K36" s="8"/>
      <c r="L36" s="13"/>
      <c r="M36" s="18">
        <f t="shared" si="0"/>
        <v>0</v>
      </c>
      <c r="N36" s="6">
        <f t="shared" si="1"/>
        <v>0</v>
      </c>
      <c r="O36" s="19">
        <f t="shared" si="2"/>
        <v>0</v>
      </c>
      <c r="P36" s="29">
        <f t="shared" si="3"/>
        <v>0</v>
      </c>
      <c r="Q36" s="7">
        <f t="shared" si="4"/>
        <v>0</v>
      </c>
      <c r="R36" s="19">
        <f t="shared" si="5"/>
        <v>0</v>
      </c>
      <c r="S36" s="29">
        <f t="shared" si="6"/>
        <v>0</v>
      </c>
      <c r="T36" s="13"/>
    </row>
    <row r="37" spans="1:20" ht="15.75" x14ac:dyDescent="0.25">
      <c r="A37" s="82">
        <v>123</v>
      </c>
      <c r="B37" s="137" t="s">
        <v>177</v>
      </c>
      <c r="C37" s="137" t="s">
        <v>178</v>
      </c>
      <c r="D37" s="138" t="s">
        <v>104</v>
      </c>
      <c r="G37" s="8"/>
      <c r="H37" s="8"/>
      <c r="I37" s="13"/>
      <c r="J37" s="12"/>
      <c r="K37" s="8"/>
      <c r="L37" s="13"/>
      <c r="M37" s="18">
        <f t="shared" si="0"/>
        <v>0</v>
      </c>
      <c r="N37" s="6">
        <f t="shared" si="1"/>
        <v>0</v>
      </c>
      <c r="O37" s="19">
        <f t="shared" si="2"/>
        <v>0</v>
      </c>
      <c r="P37" s="29">
        <f t="shared" si="3"/>
        <v>0</v>
      </c>
      <c r="Q37" s="7">
        <f t="shared" si="4"/>
        <v>0</v>
      </c>
      <c r="R37" s="19">
        <f t="shared" si="5"/>
        <v>0</v>
      </c>
      <c r="S37" s="29">
        <f t="shared" si="6"/>
        <v>0</v>
      </c>
      <c r="T37" s="13"/>
    </row>
    <row r="38" spans="1:20" ht="15.75" x14ac:dyDescent="0.25">
      <c r="A38" s="82">
        <v>127</v>
      </c>
      <c r="B38" s="10" t="s">
        <v>182</v>
      </c>
      <c r="C38" s="10" t="s">
        <v>183</v>
      </c>
      <c r="D38" s="11" t="s">
        <v>70</v>
      </c>
      <c r="G38" s="8"/>
      <c r="H38" s="8"/>
      <c r="I38" s="13"/>
      <c r="J38" s="12"/>
      <c r="K38" s="8"/>
      <c r="L38" s="13"/>
      <c r="M38" s="18">
        <f t="shared" si="0"/>
        <v>0</v>
      </c>
      <c r="N38" s="6">
        <f t="shared" si="1"/>
        <v>0</v>
      </c>
      <c r="O38" s="19">
        <f t="shared" si="2"/>
        <v>0</v>
      </c>
      <c r="P38" s="29">
        <f t="shared" si="3"/>
        <v>0</v>
      </c>
      <c r="Q38" s="7">
        <f t="shared" si="4"/>
        <v>0</v>
      </c>
      <c r="R38" s="19">
        <f t="shared" si="5"/>
        <v>0</v>
      </c>
      <c r="S38" s="29">
        <f t="shared" si="6"/>
        <v>0</v>
      </c>
      <c r="T38" s="13"/>
    </row>
    <row r="39" spans="1:20" ht="16.5" thickBot="1" x14ac:dyDescent="0.3">
      <c r="A39" s="51"/>
      <c r="B39" s="41"/>
      <c r="C39" s="41"/>
      <c r="D39" s="52"/>
      <c r="E39" s="28"/>
      <c r="F39" s="28"/>
      <c r="G39" s="15"/>
      <c r="H39" s="15"/>
      <c r="I39" s="16"/>
      <c r="J39" s="14"/>
      <c r="K39" s="15"/>
      <c r="L39" s="16"/>
      <c r="M39" s="20">
        <f t="shared" si="0"/>
        <v>0</v>
      </c>
      <c r="N39" s="21">
        <f t="shared" si="1"/>
        <v>0</v>
      </c>
      <c r="O39" s="22">
        <f t="shared" si="2"/>
        <v>0</v>
      </c>
      <c r="P39" s="45">
        <f t="shared" si="3"/>
        <v>0</v>
      </c>
      <c r="Q39" s="46">
        <f t="shared" si="4"/>
        <v>0</v>
      </c>
      <c r="R39" s="22">
        <f>LARGE(N39:P39,3)</f>
        <v>0</v>
      </c>
      <c r="S39" s="45">
        <f t="shared" si="6"/>
        <v>0</v>
      </c>
      <c r="T39" s="16"/>
    </row>
  </sheetData>
  <autoFilter ref="A8:T3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39">
      <sortCondition descending="1" ref="S8:S39"/>
    </sortState>
  </autoFilter>
  <sortState ref="A24:T25">
    <sortCondition ref="T24:T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3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opLeftCell="A6" zoomScaleNormal="100" workbookViewId="0">
      <selection activeCell="M32" sqref="M32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41.7109375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B3" s="31" t="s">
        <v>52</v>
      </c>
      <c r="D3" t="s">
        <v>57</v>
      </c>
      <c r="N3" s="36" t="s">
        <v>317</v>
      </c>
    </row>
    <row r="4" spans="1:20" ht="17.25" customHeight="1" x14ac:dyDescent="0.25">
      <c r="B4" s="31" t="s">
        <v>53</v>
      </c>
    </row>
    <row r="5" spans="1:20" ht="15.75" x14ac:dyDescent="0.25">
      <c r="B5" s="31" t="s">
        <v>54</v>
      </c>
      <c r="D5" s="5"/>
    </row>
    <row r="6" spans="1:20" ht="15.75" x14ac:dyDescent="0.25">
      <c r="B6" s="31" t="s">
        <v>55</v>
      </c>
      <c r="D6" s="5"/>
    </row>
    <row r="7" spans="1:20" ht="16.5" thickBot="1" x14ac:dyDescent="0.3">
      <c r="B7" s="31" t="s">
        <v>56</v>
      </c>
      <c r="D7" s="5"/>
    </row>
    <row r="8" spans="1:20" ht="20.25" customHeight="1" thickBot="1" x14ac:dyDescent="0.35">
      <c r="A8" s="118" t="s">
        <v>31</v>
      </c>
      <c r="B8" s="104" t="s">
        <v>64</v>
      </c>
      <c r="C8" s="105"/>
      <c r="D8" s="106"/>
      <c r="G8" s="107" t="s">
        <v>50</v>
      </c>
      <c r="H8" s="108"/>
      <c r="I8" s="109"/>
      <c r="J8" s="107" t="s">
        <v>51</v>
      </c>
      <c r="K8" s="108"/>
      <c r="L8" s="109"/>
      <c r="M8" s="107" t="s">
        <v>25</v>
      </c>
      <c r="N8" s="108"/>
      <c r="O8" s="109"/>
      <c r="P8" s="110" t="s">
        <v>26</v>
      </c>
      <c r="Q8" s="112" t="s">
        <v>27</v>
      </c>
      <c r="R8" s="134" t="s">
        <v>28</v>
      </c>
      <c r="S8" s="120" t="s">
        <v>29</v>
      </c>
      <c r="T8" s="125" t="s">
        <v>30</v>
      </c>
    </row>
    <row r="9" spans="1:20" ht="20.25" customHeight="1" thickBot="1" x14ac:dyDescent="0.35">
      <c r="A9" s="11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1"/>
      <c r="Q9" s="113"/>
      <c r="R9" s="135"/>
      <c r="S9" s="121"/>
      <c r="T9" s="126"/>
    </row>
    <row r="10" spans="1:20" ht="16.5" thickTop="1" x14ac:dyDescent="0.25">
      <c r="A10" s="75">
        <v>134</v>
      </c>
      <c r="B10" s="76" t="s">
        <v>300</v>
      </c>
      <c r="C10" s="76" t="s">
        <v>19</v>
      </c>
      <c r="D10" s="77" t="s">
        <v>126</v>
      </c>
      <c r="G10" s="12">
        <v>5.75</v>
      </c>
      <c r="H10" s="8">
        <v>5.25</v>
      </c>
      <c r="I10" s="13">
        <v>5.75</v>
      </c>
      <c r="J10" s="12"/>
      <c r="K10" s="8"/>
      <c r="L10" s="13"/>
      <c r="M10" s="18">
        <f t="shared" ref="M10:M26" si="0">(G10*6)-J10</f>
        <v>34.5</v>
      </c>
      <c r="N10" s="6">
        <f t="shared" ref="N10:N26" si="1">(H10*6)-K10</f>
        <v>31.5</v>
      </c>
      <c r="O10" s="19">
        <f t="shared" ref="O10:O26" si="2">(I10*6)-L10</f>
        <v>34.5</v>
      </c>
      <c r="P10" s="29">
        <f t="shared" ref="P10:P26" si="3">MAX(M10:O10)</f>
        <v>34.5</v>
      </c>
      <c r="Q10" s="7">
        <f t="shared" ref="Q10:Q26" si="4">LARGE(M10:O10,2)</f>
        <v>34.5</v>
      </c>
      <c r="R10" s="30">
        <f>LARGE(M10:O10,3)</f>
        <v>31.5</v>
      </c>
      <c r="S10" s="29">
        <f t="shared" ref="S10:S26" si="5">P10+Q10</f>
        <v>69</v>
      </c>
      <c r="T10" s="90">
        <v>1</v>
      </c>
    </row>
    <row r="11" spans="1:20" ht="15.75" x14ac:dyDescent="0.25">
      <c r="A11" s="78">
        <v>145</v>
      </c>
      <c r="B11" s="85" t="s">
        <v>268</v>
      </c>
      <c r="C11" s="85" t="s">
        <v>312</v>
      </c>
      <c r="D11" s="86" t="s">
        <v>155</v>
      </c>
      <c r="G11" s="12">
        <v>5.5</v>
      </c>
      <c r="H11" s="8">
        <v>5.5</v>
      </c>
      <c r="I11" s="13">
        <v>6</v>
      </c>
      <c r="J11" s="12"/>
      <c r="K11" s="8">
        <v>6</v>
      </c>
      <c r="L11" s="13"/>
      <c r="M11" s="18">
        <f t="shared" si="0"/>
        <v>33</v>
      </c>
      <c r="N11" s="6">
        <f t="shared" si="1"/>
        <v>27</v>
      </c>
      <c r="O11" s="19">
        <f t="shared" si="2"/>
        <v>36</v>
      </c>
      <c r="P11" s="29">
        <f t="shared" si="3"/>
        <v>36</v>
      </c>
      <c r="Q11" s="7">
        <f t="shared" si="4"/>
        <v>33</v>
      </c>
      <c r="R11" s="30">
        <f t="shared" ref="R11:R26" si="6">LARGE(M11:O11,3)</f>
        <v>27</v>
      </c>
      <c r="S11" s="29">
        <f t="shared" si="5"/>
        <v>69</v>
      </c>
      <c r="T11" s="90">
        <v>2</v>
      </c>
    </row>
    <row r="12" spans="1:20" ht="15.75" x14ac:dyDescent="0.25">
      <c r="A12" s="78">
        <v>141</v>
      </c>
      <c r="B12" s="10" t="s">
        <v>274</v>
      </c>
      <c r="C12" s="10" t="s">
        <v>14</v>
      </c>
      <c r="D12" s="11" t="s">
        <v>107</v>
      </c>
      <c r="G12" s="12">
        <v>5.5</v>
      </c>
      <c r="H12" s="8">
        <v>5.25</v>
      </c>
      <c r="I12" s="13">
        <v>5.75</v>
      </c>
      <c r="J12" s="12"/>
      <c r="K12" s="8"/>
      <c r="L12" s="13"/>
      <c r="M12" s="18">
        <f t="shared" ref="M12:O13" si="7">(G12*6)-J12</f>
        <v>33</v>
      </c>
      <c r="N12" s="6">
        <f t="shared" si="7"/>
        <v>31.5</v>
      </c>
      <c r="O12" s="19">
        <f t="shared" si="7"/>
        <v>34.5</v>
      </c>
      <c r="P12" s="29">
        <f>MAX(M12:O12)</f>
        <v>34.5</v>
      </c>
      <c r="Q12" s="7">
        <f>LARGE(M12:O12,2)</f>
        <v>33</v>
      </c>
      <c r="R12" s="30">
        <f>LARGE(M12:O12,3)</f>
        <v>31.5</v>
      </c>
      <c r="S12" s="29">
        <f>P12+Q12</f>
        <v>67.5</v>
      </c>
      <c r="T12" s="90">
        <v>3</v>
      </c>
    </row>
    <row r="13" spans="1:20" ht="15.75" x14ac:dyDescent="0.25">
      <c r="A13" s="78">
        <v>143</v>
      </c>
      <c r="B13" s="85" t="s">
        <v>248</v>
      </c>
      <c r="C13" s="85" t="s">
        <v>310</v>
      </c>
      <c r="D13" s="86" t="s">
        <v>155</v>
      </c>
      <c r="G13" s="12">
        <v>4.25</v>
      </c>
      <c r="H13" s="8">
        <v>5.75</v>
      </c>
      <c r="I13" s="13">
        <v>6.5</v>
      </c>
      <c r="J13" s="12"/>
      <c r="K13" s="8"/>
      <c r="L13" s="13">
        <v>6</v>
      </c>
      <c r="M13" s="18">
        <f t="shared" si="7"/>
        <v>25.5</v>
      </c>
      <c r="N13" s="6">
        <f t="shared" si="7"/>
        <v>34.5</v>
      </c>
      <c r="O13" s="19">
        <f t="shared" si="7"/>
        <v>33</v>
      </c>
      <c r="P13" s="29">
        <f>MAX(M13:O13)</f>
        <v>34.5</v>
      </c>
      <c r="Q13" s="7">
        <f>LARGE(M13:O13,2)</f>
        <v>33</v>
      </c>
      <c r="R13" s="30">
        <f>LARGE(M13:O13,3)</f>
        <v>25.5</v>
      </c>
      <c r="S13" s="29">
        <f>P13+Q13</f>
        <v>67.5</v>
      </c>
      <c r="T13" s="90">
        <v>4</v>
      </c>
    </row>
    <row r="14" spans="1:20" ht="15.75" x14ac:dyDescent="0.25">
      <c r="A14" s="78">
        <v>140</v>
      </c>
      <c r="B14" s="10" t="s">
        <v>307</v>
      </c>
      <c r="C14" s="10" t="s">
        <v>79</v>
      </c>
      <c r="D14" s="11" t="s">
        <v>80</v>
      </c>
      <c r="G14" s="12">
        <v>4</v>
      </c>
      <c r="H14" s="8">
        <v>5.75</v>
      </c>
      <c r="I14" s="13">
        <v>5.5</v>
      </c>
      <c r="J14" s="12"/>
      <c r="K14" s="8"/>
      <c r="L14" s="13"/>
      <c r="M14" s="18">
        <f t="shared" si="0"/>
        <v>24</v>
      </c>
      <c r="N14" s="6">
        <f t="shared" si="1"/>
        <v>34.5</v>
      </c>
      <c r="O14" s="19">
        <f t="shared" si="2"/>
        <v>33</v>
      </c>
      <c r="P14" s="29">
        <f t="shared" si="3"/>
        <v>34.5</v>
      </c>
      <c r="Q14" s="7">
        <f t="shared" si="4"/>
        <v>33</v>
      </c>
      <c r="R14" s="30">
        <f t="shared" si="6"/>
        <v>24</v>
      </c>
      <c r="S14" s="29">
        <f t="shared" si="5"/>
        <v>67.5</v>
      </c>
      <c r="T14" s="90">
        <v>5</v>
      </c>
    </row>
    <row r="15" spans="1:20" ht="15.75" x14ac:dyDescent="0.25">
      <c r="A15" s="78">
        <v>147</v>
      </c>
      <c r="B15" s="10" t="s">
        <v>315</v>
      </c>
      <c r="C15" s="10" t="s">
        <v>15</v>
      </c>
      <c r="D15" s="11" t="s">
        <v>116</v>
      </c>
      <c r="G15" s="12">
        <v>4.75</v>
      </c>
      <c r="H15" s="8">
        <v>6</v>
      </c>
      <c r="I15" s="13">
        <v>4.75</v>
      </c>
      <c r="J15" s="12"/>
      <c r="K15" s="8"/>
      <c r="L15" s="13"/>
      <c r="M15" s="18">
        <f t="shared" si="0"/>
        <v>28.5</v>
      </c>
      <c r="N15" s="6">
        <f t="shared" si="1"/>
        <v>36</v>
      </c>
      <c r="O15" s="19">
        <f t="shared" si="2"/>
        <v>28.5</v>
      </c>
      <c r="P15" s="29">
        <f t="shared" si="3"/>
        <v>36</v>
      </c>
      <c r="Q15" s="7">
        <f t="shared" si="4"/>
        <v>28.5</v>
      </c>
      <c r="R15" s="30">
        <f t="shared" si="6"/>
        <v>28.5</v>
      </c>
      <c r="S15" s="29">
        <f t="shared" si="5"/>
        <v>64.5</v>
      </c>
      <c r="T15" s="90">
        <v>6</v>
      </c>
    </row>
    <row r="16" spans="1:20" ht="15.75" x14ac:dyDescent="0.25">
      <c r="A16" s="78">
        <v>131</v>
      </c>
      <c r="B16" s="10" t="s">
        <v>297</v>
      </c>
      <c r="C16" s="10" t="s">
        <v>18</v>
      </c>
      <c r="D16" s="11" t="s">
        <v>77</v>
      </c>
      <c r="G16" s="12">
        <v>5.5</v>
      </c>
      <c r="H16" s="8">
        <v>4.75</v>
      </c>
      <c r="I16" s="13">
        <v>4.25</v>
      </c>
      <c r="J16" s="12"/>
      <c r="K16" s="8"/>
      <c r="L16" s="13"/>
      <c r="M16" s="18">
        <f t="shared" si="0"/>
        <v>33</v>
      </c>
      <c r="N16" s="6">
        <f t="shared" si="1"/>
        <v>28.5</v>
      </c>
      <c r="O16" s="19">
        <f t="shared" si="2"/>
        <v>25.5</v>
      </c>
      <c r="P16" s="29">
        <f t="shared" si="3"/>
        <v>33</v>
      </c>
      <c r="Q16" s="7">
        <f t="shared" si="4"/>
        <v>28.5</v>
      </c>
      <c r="R16" s="30">
        <f t="shared" si="6"/>
        <v>25.5</v>
      </c>
      <c r="S16" s="29">
        <f t="shared" si="5"/>
        <v>61.5</v>
      </c>
      <c r="T16" s="90">
        <v>7</v>
      </c>
    </row>
    <row r="17" spans="1:20" ht="15.75" x14ac:dyDescent="0.25">
      <c r="A17" s="78">
        <v>136</v>
      </c>
      <c r="B17" s="10" t="s">
        <v>240</v>
      </c>
      <c r="C17" s="10" t="s">
        <v>303</v>
      </c>
      <c r="D17" s="11" t="s">
        <v>77</v>
      </c>
      <c r="G17" s="12">
        <v>5</v>
      </c>
      <c r="H17" s="8">
        <v>5</v>
      </c>
      <c r="I17" s="13">
        <v>5.5</v>
      </c>
      <c r="J17" s="12"/>
      <c r="K17" s="8"/>
      <c r="L17" s="13">
        <v>6</v>
      </c>
      <c r="M17" s="18">
        <f t="shared" si="0"/>
        <v>30</v>
      </c>
      <c r="N17" s="6">
        <f t="shared" si="1"/>
        <v>30</v>
      </c>
      <c r="O17" s="19">
        <f t="shared" si="2"/>
        <v>27</v>
      </c>
      <c r="P17" s="29">
        <f t="shared" si="3"/>
        <v>30</v>
      </c>
      <c r="Q17" s="7">
        <f t="shared" si="4"/>
        <v>30</v>
      </c>
      <c r="R17" s="30">
        <f t="shared" si="6"/>
        <v>27</v>
      </c>
      <c r="S17" s="29">
        <f t="shared" si="5"/>
        <v>60</v>
      </c>
      <c r="T17" s="90">
        <v>8</v>
      </c>
    </row>
    <row r="18" spans="1:20" ht="15.75" x14ac:dyDescent="0.25">
      <c r="A18" s="78">
        <v>132</v>
      </c>
      <c r="B18" s="85" t="s">
        <v>298</v>
      </c>
      <c r="C18" s="85" t="s">
        <v>232</v>
      </c>
      <c r="D18" s="86" t="s">
        <v>75</v>
      </c>
      <c r="G18" s="12">
        <v>4.75</v>
      </c>
      <c r="H18" s="8">
        <v>5</v>
      </c>
      <c r="I18" s="13">
        <v>4.75</v>
      </c>
      <c r="J18" s="12"/>
      <c r="K18" s="8"/>
      <c r="L18" s="13"/>
      <c r="M18" s="18">
        <f t="shared" si="0"/>
        <v>28.5</v>
      </c>
      <c r="N18" s="6">
        <f t="shared" si="1"/>
        <v>30</v>
      </c>
      <c r="O18" s="19">
        <f t="shared" si="2"/>
        <v>28.5</v>
      </c>
      <c r="P18" s="29">
        <f t="shared" si="3"/>
        <v>30</v>
      </c>
      <c r="Q18" s="7">
        <f t="shared" si="4"/>
        <v>28.5</v>
      </c>
      <c r="R18" s="30">
        <f t="shared" si="6"/>
        <v>28.5</v>
      </c>
      <c r="S18" s="29">
        <f t="shared" si="5"/>
        <v>58.5</v>
      </c>
      <c r="T18" s="90">
        <v>9</v>
      </c>
    </row>
    <row r="19" spans="1:20" ht="15.75" x14ac:dyDescent="0.25">
      <c r="A19" s="78">
        <v>142</v>
      </c>
      <c r="B19" s="10" t="s">
        <v>308</v>
      </c>
      <c r="C19" s="10" t="s">
        <v>309</v>
      </c>
      <c r="D19" s="11" t="s">
        <v>80</v>
      </c>
      <c r="G19" s="12">
        <v>5</v>
      </c>
      <c r="H19" s="8">
        <v>4.5</v>
      </c>
      <c r="I19" s="13">
        <v>4.5</v>
      </c>
      <c r="J19" s="12"/>
      <c r="K19" s="8"/>
      <c r="L19" s="13"/>
      <c r="M19" s="18">
        <f t="shared" si="0"/>
        <v>30</v>
      </c>
      <c r="N19" s="6">
        <f t="shared" si="1"/>
        <v>27</v>
      </c>
      <c r="O19" s="19">
        <f t="shared" si="2"/>
        <v>27</v>
      </c>
      <c r="P19" s="29">
        <f t="shared" si="3"/>
        <v>30</v>
      </c>
      <c r="Q19" s="7">
        <f t="shared" si="4"/>
        <v>27</v>
      </c>
      <c r="R19" s="30">
        <f t="shared" si="6"/>
        <v>27</v>
      </c>
      <c r="S19" s="29">
        <f t="shared" si="5"/>
        <v>57</v>
      </c>
      <c r="T19" s="90">
        <v>10</v>
      </c>
    </row>
    <row r="20" spans="1:20" ht="15.75" x14ac:dyDescent="0.25">
      <c r="A20" s="78">
        <v>144</v>
      </c>
      <c r="B20" s="85" t="s">
        <v>252</v>
      </c>
      <c r="C20" s="85" t="s">
        <v>311</v>
      </c>
      <c r="D20" s="86" t="s">
        <v>155</v>
      </c>
      <c r="G20" s="12">
        <v>4.75</v>
      </c>
      <c r="H20" s="8">
        <v>4.75</v>
      </c>
      <c r="I20" s="13">
        <v>4</v>
      </c>
      <c r="J20" s="12"/>
      <c r="K20" s="8"/>
      <c r="L20" s="13"/>
      <c r="M20" s="18">
        <f t="shared" si="0"/>
        <v>28.5</v>
      </c>
      <c r="N20" s="6">
        <f t="shared" si="1"/>
        <v>28.5</v>
      </c>
      <c r="O20" s="19">
        <f t="shared" si="2"/>
        <v>24</v>
      </c>
      <c r="P20" s="29">
        <f t="shared" si="3"/>
        <v>28.5</v>
      </c>
      <c r="Q20" s="7">
        <f t="shared" si="4"/>
        <v>28.5</v>
      </c>
      <c r="R20" s="30">
        <f t="shared" si="6"/>
        <v>24</v>
      </c>
      <c r="S20" s="29">
        <f t="shared" si="5"/>
        <v>57</v>
      </c>
      <c r="T20" s="90">
        <v>11</v>
      </c>
    </row>
    <row r="21" spans="1:20" ht="15.75" x14ac:dyDescent="0.25">
      <c r="A21" s="78">
        <v>138</v>
      </c>
      <c r="B21" s="85" t="s">
        <v>278</v>
      </c>
      <c r="C21" s="85" t="s">
        <v>45</v>
      </c>
      <c r="D21" s="86" t="s">
        <v>174</v>
      </c>
      <c r="G21" s="12">
        <v>3.5</v>
      </c>
      <c r="H21" s="8">
        <v>4.5</v>
      </c>
      <c r="I21" s="13">
        <v>4.25</v>
      </c>
      <c r="J21" s="12"/>
      <c r="K21" s="8"/>
      <c r="L21" s="13"/>
      <c r="M21" s="18">
        <f t="shared" si="0"/>
        <v>21</v>
      </c>
      <c r="N21" s="6">
        <f t="shared" si="1"/>
        <v>27</v>
      </c>
      <c r="O21" s="19">
        <f t="shared" si="2"/>
        <v>25.5</v>
      </c>
      <c r="P21" s="29">
        <f t="shared" si="3"/>
        <v>27</v>
      </c>
      <c r="Q21" s="7">
        <f t="shared" si="4"/>
        <v>25.5</v>
      </c>
      <c r="R21" s="30">
        <f t="shared" si="6"/>
        <v>21</v>
      </c>
      <c r="S21" s="29">
        <f t="shared" si="5"/>
        <v>52.5</v>
      </c>
      <c r="T21" s="90">
        <v>12</v>
      </c>
    </row>
    <row r="22" spans="1:20" ht="15.75" x14ac:dyDescent="0.25">
      <c r="A22" s="78">
        <v>137</v>
      </c>
      <c r="B22" s="10" t="s">
        <v>304</v>
      </c>
      <c r="C22" s="10" t="s">
        <v>83</v>
      </c>
      <c r="D22" s="11" t="s">
        <v>77</v>
      </c>
      <c r="G22" s="12">
        <v>2.75</v>
      </c>
      <c r="H22" s="8">
        <v>4.25</v>
      </c>
      <c r="I22" s="13">
        <v>4.25</v>
      </c>
      <c r="J22" s="12"/>
      <c r="K22" s="8"/>
      <c r="L22" s="13"/>
      <c r="M22" s="18">
        <f t="shared" si="0"/>
        <v>16.5</v>
      </c>
      <c r="N22" s="6">
        <f t="shared" si="1"/>
        <v>25.5</v>
      </c>
      <c r="O22" s="19">
        <f t="shared" si="2"/>
        <v>25.5</v>
      </c>
      <c r="P22" s="29">
        <f t="shared" si="3"/>
        <v>25.5</v>
      </c>
      <c r="Q22" s="7">
        <f t="shared" si="4"/>
        <v>25.5</v>
      </c>
      <c r="R22" s="30">
        <f t="shared" si="6"/>
        <v>16.5</v>
      </c>
      <c r="S22" s="29">
        <f t="shared" si="5"/>
        <v>51</v>
      </c>
      <c r="T22" s="90">
        <v>13</v>
      </c>
    </row>
    <row r="23" spans="1:20" ht="15.75" x14ac:dyDescent="0.25">
      <c r="A23" s="78">
        <v>139</v>
      </c>
      <c r="B23" s="10" t="s">
        <v>305</v>
      </c>
      <c r="C23" s="10" t="s">
        <v>306</v>
      </c>
      <c r="D23" s="11" t="s">
        <v>77</v>
      </c>
      <c r="G23" s="12">
        <v>3</v>
      </c>
      <c r="H23" s="8">
        <v>3.5</v>
      </c>
      <c r="I23" s="13">
        <v>4</v>
      </c>
      <c r="J23" s="12"/>
      <c r="K23" s="8"/>
      <c r="L23" s="13"/>
      <c r="M23" s="18">
        <f t="shared" si="0"/>
        <v>18</v>
      </c>
      <c r="N23" s="6">
        <f t="shared" si="1"/>
        <v>21</v>
      </c>
      <c r="O23" s="19">
        <f t="shared" si="2"/>
        <v>24</v>
      </c>
      <c r="P23" s="29">
        <f t="shared" si="3"/>
        <v>24</v>
      </c>
      <c r="Q23" s="7">
        <f t="shared" si="4"/>
        <v>21</v>
      </c>
      <c r="R23" s="30">
        <f t="shared" si="6"/>
        <v>18</v>
      </c>
      <c r="S23" s="29">
        <f t="shared" si="5"/>
        <v>45</v>
      </c>
      <c r="T23" s="90">
        <v>14</v>
      </c>
    </row>
    <row r="24" spans="1:20" ht="15.75" x14ac:dyDescent="0.25">
      <c r="A24" s="78">
        <v>146</v>
      </c>
      <c r="B24" s="10" t="s">
        <v>313</v>
      </c>
      <c r="C24" s="10" t="s">
        <v>314</v>
      </c>
      <c r="D24" s="11" t="s">
        <v>77</v>
      </c>
      <c r="G24" s="12">
        <v>3.25</v>
      </c>
      <c r="H24" s="8">
        <v>3.5</v>
      </c>
      <c r="I24" s="13">
        <v>3.75</v>
      </c>
      <c r="J24" s="12"/>
      <c r="K24" s="8"/>
      <c r="L24" s="13"/>
      <c r="M24" s="18">
        <f t="shared" si="0"/>
        <v>19.5</v>
      </c>
      <c r="N24" s="6">
        <f t="shared" si="1"/>
        <v>21</v>
      </c>
      <c r="O24" s="19">
        <f t="shared" si="2"/>
        <v>22.5</v>
      </c>
      <c r="P24" s="29">
        <f t="shared" si="3"/>
        <v>22.5</v>
      </c>
      <c r="Q24" s="7">
        <f t="shared" si="4"/>
        <v>21</v>
      </c>
      <c r="R24" s="30">
        <f t="shared" si="6"/>
        <v>19.5</v>
      </c>
      <c r="S24" s="29">
        <f t="shared" si="5"/>
        <v>43.5</v>
      </c>
      <c r="T24" s="90">
        <v>15</v>
      </c>
    </row>
    <row r="25" spans="1:20" ht="15.75" x14ac:dyDescent="0.25">
      <c r="A25" s="78">
        <v>133</v>
      </c>
      <c r="B25" s="85" t="s">
        <v>251</v>
      </c>
      <c r="C25" s="85" t="s">
        <v>299</v>
      </c>
      <c r="D25" s="86" t="s">
        <v>104</v>
      </c>
      <c r="E25" s="98"/>
      <c r="F25" s="98"/>
      <c r="G25" s="12">
        <v>2.75</v>
      </c>
      <c r="H25" s="8">
        <v>3</v>
      </c>
      <c r="I25" s="13">
        <v>3.5</v>
      </c>
      <c r="J25" s="12">
        <v>3</v>
      </c>
      <c r="K25" s="8"/>
      <c r="L25" s="13"/>
      <c r="M25" s="18">
        <f t="shared" si="0"/>
        <v>13.5</v>
      </c>
      <c r="N25" s="6">
        <f t="shared" si="1"/>
        <v>18</v>
      </c>
      <c r="O25" s="19">
        <f t="shared" si="2"/>
        <v>21</v>
      </c>
      <c r="P25" s="29">
        <f t="shared" si="3"/>
        <v>21</v>
      </c>
      <c r="Q25" s="7">
        <f t="shared" si="4"/>
        <v>18</v>
      </c>
      <c r="R25" s="30">
        <f t="shared" si="6"/>
        <v>13.5</v>
      </c>
      <c r="S25" s="29">
        <f t="shared" si="5"/>
        <v>39</v>
      </c>
      <c r="T25" s="90">
        <v>16</v>
      </c>
    </row>
    <row r="26" spans="1:20" ht="16.5" thickBot="1" x14ac:dyDescent="0.3">
      <c r="A26" s="99">
        <v>135</v>
      </c>
      <c r="B26" s="41" t="s">
        <v>301</v>
      </c>
      <c r="C26" s="41" t="s">
        <v>302</v>
      </c>
      <c r="D26" s="100" t="s">
        <v>203</v>
      </c>
      <c r="E26" s="28"/>
      <c r="F26" s="28"/>
      <c r="G26" s="14"/>
      <c r="H26" s="15"/>
      <c r="I26" s="16"/>
      <c r="J26" s="14"/>
      <c r="K26" s="15"/>
      <c r="L26" s="16"/>
      <c r="M26" s="20">
        <f t="shared" si="0"/>
        <v>0</v>
      </c>
      <c r="N26" s="21">
        <f t="shared" si="1"/>
        <v>0</v>
      </c>
      <c r="O26" s="22">
        <f t="shared" si="2"/>
        <v>0</v>
      </c>
      <c r="P26" s="45">
        <f t="shared" si="3"/>
        <v>0</v>
      </c>
      <c r="Q26" s="46">
        <f t="shared" si="4"/>
        <v>0</v>
      </c>
      <c r="R26" s="47">
        <f t="shared" si="6"/>
        <v>0</v>
      </c>
      <c r="S26" s="45">
        <f t="shared" si="5"/>
        <v>0</v>
      </c>
      <c r="T26" s="16"/>
    </row>
  </sheetData>
  <autoFilter ref="A8:T26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6">
      <sortCondition descending="1" ref="S8:S26"/>
    </sortState>
  </autoFilter>
  <sortState ref="A15:T23">
    <sortCondition ref="T15:T23"/>
    <sortCondition descending="1" ref="R15:R2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6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A24" zoomScaleNormal="100" workbookViewId="0">
      <selection activeCell="A32" sqref="A32:D39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03" t="s">
        <v>316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8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18" t="s">
        <v>31</v>
      </c>
      <c r="B8" s="104" t="s">
        <v>63</v>
      </c>
      <c r="C8" s="105"/>
      <c r="D8" s="106"/>
      <c r="E8" s="39"/>
      <c r="F8" s="39"/>
      <c r="G8" s="129" t="s">
        <v>50</v>
      </c>
      <c r="H8" s="130"/>
      <c r="I8" s="131"/>
      <c r="J8" s="132" t="s">
        <v>51</v>
      </c>
      <c r="K8" s="130"/>
      <c r="L8" s="131"/>
      <c r="M8" s="129" t="s">
        <v>25</v>
      </c>
      <c r="N8" s="130"/>
      <c r="O8" s="131"/>
      <c r="P8" s="110" t="s">
        <v>26</v>
      </c>
      <c r="Q8" s="112" t="s">
        <v>27</v>
      </c>
      <c r="R8" s="114" t="s">
        <v>28</v>
      </c>
      <c r="S8" s="120" t="s">
        <v>29</v>
      </c>
      <c r="T8" s="125" t="s">
        <v>30</v>
      </c>
    </row>
    <row r="9" spans="1:20" ht="20.25" customHeight="1" thickBot="1" x14ac:dyDescent="0.35">
      <c r="A9" s="133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6">
        <v>1</v>
      </c>
      <c r="K9" s="50">
        <v>2</v>
      </c>
      <c r="L9" s="54">
        <v>3</v>
      </c>
      <c r="M9" s="53">
        <v>1</v>
      </c>
      <c r="N9" s="50">
        <v>2</v>
      </c>
      <c r="O9" s="54">
        <v>3</v>
      </c>
      <c r="P9" s="111"/>
      <c r="Q9" s="113"/>
      <c r="R9" s="115"/>
      <c r="S9" s="121"/>
      <c r="T9" s="126"/>
    </row>
    <row r="10" spans="1:20" ht="16.5" thickTop="1" x14ac:dyDescent="0.25">
      <c r="A10" s="81">
        <v>154</v>
      </c>
      <c r="B10" s="76" t="s">
        <v>5</v>
      </c>
      <c r="C10" s="76" t="s">
        <v>9</v>
      </c>
      <c r="D10" s="77" t="s">
        <v>127</v>
      </c>
      <c r="G10" s="23">
        <v>6.5</v>
      </c>
      <c r="H10" s="24">
        <v>6.5</v>
      </c>
      <c r="I10" s="25">
        <v>6.5</v>
      </c>
      <c r="J10" s="57"/>
      <c r="K10" s="8"/>
      <c r="L10" s="13"/>
      <c r="M10" s="18">
        <f t="shared" ref="M10:M45" si="0">(G10*6)-J10</f>
        <v>39</v>
      </c>
      <c r="N10" s="6">
        <f t="shared" ref="N10:N45" si="1">(H10*6)-K10</f>
        <v>39</v>
      </c>
      <c r="O10" s="19">
        <f t="shared" ref="O10:O45" si="2">(I10*6)-L10</f>
        <v>39</v>
      </c>
      <c r="P10" s="29">
        <f t="shared" ref="P10:P45" si="3">MAX(M10:O10)</f>
        <v>39</v>
      </c>
      <c r="Q10" s="7">
        <f t="shared" ref="Q10:Q45" si="4">LARGE(M10:O10,2)</f>
        <v>39</v>
      </c>
      <c r="R10" s="19">
        <f t="shared" ref="R10:R45" si="5">LARGE(M10:O10,3)</f>
        <v>39</v>
      </c>
      <c r="S10" s="29">
        <f t="shared" ref="S10:S45" si="6">P10+Q10</f>
        <v>78</v>
      </c>
      <c r="T10" s="90">
        <v>1</v>
      </c>
    </row>
    <row r="11" spans="1:20" ht="15.75" x14ac:dyDescent="0.25">
      <c r="A11" s="82">
        <v>151</v>
      </c>
      <c r="B11" s="85" t="s">
        <v>188</v>
      </c>
      <c r="C11" s="85" t="s">
        <v>189</v>
      </c>
      <c r="D11" s="86" t="s">
        <v>75</v>
      </c>
      <c r="G11" s="12">
        <v>6.25</v>
      </c>
      <c r="H11" s="8">
        <v>6.25</v>
      </c>
      <c r="I11" s="13">
        <v>6.5</v>
      </c>
      <c r="J11" s="57"/>
      <c r="K11" s="8"/>
      <c r="L11" s="13"/>
      <c r="M11" s="18">
        <f t="shared" si="0"/>
        <v>37.5</v>
      </c>
      <c r="N11" s="6">
        <f t="shared" si="1"/>
        <v>37.5</v>
      </c>
      <c r="O11" s="19">
        <f t="shared" si="2"/>
        <v>39</v>
      </c>
      <c r="P11" s="29">
        <f t="shared" si="3"/>
        <v>39</v>
      </c>
      <c r="Q11" s="7">
        <f t="shared" si="4"/>
        <v>37.5</v>
      </c>
      <c r="R11" s="19">
        <f t="shared" si="5"/>
        <v>37.5</v>
      </c>
      <c r="S11" s="29">
        <f t="shared" si="6"/>
        <v>76.5</v>
      </c>
      <c r="T11" s="90">
        <v>2</v>
      </c>
    </row>
    <row r="12" spans="1:20" ht="15.75" x14ac:dyDescent="0.25">
      <c r="A12" s="82">
        <v>177</v>
      </c>
      <c r="B12" s="10" t="s">
        <v>171</v>
      </c>
      <c r="C12" s="10" t="s">
        <v>2</v>
      </c>
      <c r="D12" s="11" t="s">
        <v>67</v>
      </c>
      <c r="G12" s="12">
        <v>6</v>
      </c>
      <c r="H12" s="8">
        <v>5.5</v>
      </c>
      <c r="I12" s="13">
        <v>6.75</v>
      </c>
      <c r="J12" s="57"/>
      <c r="K12" s="8"/>
      <c r="L12" s="13"/>
      <c r="M12" s="18">
        <f t="shared" si="0"/>
        <v>36</v>
      </c>
      <c r="N12" s="6">
        <f t="shared" si="1"/>
        <v>33</v>
      </c>
      <c r="O12" s="19">
        <f t="shared" si="2"/>
        <v>40.5</v>
      </c>
      <c r="P12" s="29">
        <f t="shared" si="3"/>
        <v>40.5</v>
      </c>
      <c r="Q12" s="7">
        <f t="shared" si="4"/>
        <v>36</v>
      </c>
      <c r="R12" s="19">
        <f t="shared" si="5"/>
        <v>33</v>
      </c>
      <c r="S12" s="29">
        <f t="shared" si="6"/>
        <v>76.5</v>
      </c>
      <c r="T12" s="90">
        <v>3</v>
      </c>
    </row>
    <row r="13" spans="1:20" ht="15.75" x14ac:dyDescent="0.25">
      <c r="A13" s="82">
        <v>148</v>
      </c>
      <c r="B13" s="10" t="s">
        <v>148</v>
      </c>
      <c r="C13" s="10" t="s">
        <v>184</v>
      </c>
      <c r="D13" s="11" t="s">
        <v>185</v>
      </c>
      <c r="G13" s="12">
        <v>5.75</v>
      </c>
      <c r="H13" s="8">
        <v>6.25</v>
      </c>
      <c r="I13" s="13">
        <v>6</v>
      </c>
      <c r="J13" s="57"/>
      <c r="K13" s="8"/>
      <c r="L13" s="13"/>
      <c r="M13" s="18">
        <f t="shared" si="0"/>
        <v>34.5</v>
      </c>
      <c r="N13" s="6">
        <f t="shared" si="1"/>
        <v>37.5</v>
      </c>
      <c r="O13" s="19">
        <f t="shared" si="2"/>
        <v>36</v>
      </c>
      <c r="P13" s="29">
        <f t="shared" si="3"/>
        <v>37.5</v>
      </c>
      <c r="Q13" s="7">
        <f t="shared" si="4"/>
        <v>36</v>
      </c>
      <c r="R13" s="19">
        <f t="shared" si="5"/>
        <v>34.5</v>
      </c>
      <c r="S13" s="29">
        <f t="shared" si="6"/>
        <v>73.5</v>
      </c>
      <c r="T13" s="90">
        <v>4</v>
      </c>
    </row>
    <row r="14" spans="1:20" ht="15.75" x14ac:dyDescent="0.25">
      <c r="A14" s="82">
        <v>162</v>
      </c>
      <c r="B14" s="10" t="s">
        <v>202</v>
      </c>
      <c r="C14" s="10" t="s">
        <v>10</v>
      </c>
      <c r="D14" s="11" t="s">
        <v>203</v>
      </c>
      <c r="G14" s="12">
        <v>6.25</v>
      </c>
      <c r="H14" s="8">
        <v>5.75</v>
      </c>
      <c r="I14" s="13">
        <v>5.25</v>
      </c>
      <c r="J14" s="57"/>
      <c r="K14" s="8"/>
      <c r="L14" s="13"/>
      <c r="M14" s="18">
        <f t="shared" si="0"/>
        <v>37.5</v>
      </c>
      <c r="N14" s="6">
        <f t="shared" si="1"/>
        <v>34.5</v>
      </c>
      <c r="O14" s="19">
        <f t="shared" si="2"/>
        <v>31.5</v>
      </c>
      <c r="P14" s="29">
        <f t="shared" si="3"/>
        <v>37.5</v>
      </c>
      <c r="Q14" s="7">
        <f t="shared" si="4"/>
        <v>34.5</v>
      </c>
      <c r="R14" s="19">
        <f t="shared" si="5"/>
        <v>31.5</v>
      </c>
      <c r="S14" s="29">
        <f t="shared" si="6"/>
        <v>72</v>
      </c>
      <c r="T14" s="90">
        <v>5</v>
      </c>
    </row>
    <row r="15" spans="1:20" ht="15.75" x14ac:dyDescent="0.25">
      <c r="A15" s="82">
        <v>178</v>
      </c>
      <c r="B15" s="10" t="s">
        <v>223</v>
      </c>
      <c r="C15" s="10" t="s">
        <v>7</v>
      </c>
      <c r="D15" s="11" t="s">
        <v>80</v>
      </c>
      <c r="G15" s="12">
        <v>6.25</v>
      </c>
      <c r="H15" s="8">
        <v>5.5</v>
      </c>
      <c r="I15" s="13">
        <v>5.5</v>
      </c>
      <c r="J15" s="57"/>
      <c r="K15" s="8"/>
      <c r="L15" s="13"/>
      <c r="M15" s="18">
        <f t="shared" si="0"/>
        <v>37.5</v>
      </c>
      <c r="N15" s="6">
        <f t="shared" si="1"/>
        <v>33</v>
      </c>
      <c r="O15" s="19">
        <f t="shared" si="2"/>
        <v>33</v>
      </c>
      <c r="P15" s="29">
        <f t="shared" si="3"/>
        <v>37.5</v>
      </c>
      <c r="Q15" s="7">
        <f t="shared" si="4"/>
        <v>33</v>
      </c>
      <c r="R15" s="19">
        <f t="shared" si="5"/>
        <v>33</v>
      </c>
      <c r="S15" s="29">
        <f t="shared" si="6"/>
        <v>70.5</v>
      </c>
      <c r="T15" s="90">
        <v>6</v>
      </c>
    </row>
    <row r="16" spans="1:20" ht="15.75" x14ac:dyDescent="0.25">
      <c r="A16" s="82">
        <v>150</v>
      </c>
      <c r="B16" s="85" t="s">
        <v>123</v>
      </c>
      <c r="C16" s="85" t="s">
        <v>186</v>
      </c>
      <c r="D16" s="86" t="s">
        <v>187</v>
      </c>
      <c r="G16" s="12">
        <v>5.75</v>
      </c>
      <c r="H16" s="8">
        <v>6.5</v>
      </c>
      <c r="I16" s="13">
        <v>5.75</v>
      </c>
      <c r="J16" s="57"/>
      <c r="K16" s="8">
        <v>6</v>
      </c>
      <c r="L16" s="13"/>
      <c r="M16" s="18">
        <f t="shared" si="0"/>
        <v>34.5</v>
      </c>
      <c r="N16" s="6">
        <f t="shared" si="1"/>
        <v>33</v>
      </c>
      <c r="O16" s="19">
        <f t="shared" si="2"/>
        <v>34.5</v>
      </c>
      <c r="P16" s="29">
        <f t="shared" si="3"/>
        <v>34.5</v>
      </c>
      <c r="Q16" s="7">
        <f t="shared" si="4"/>
        <v>34.5</v>
      </c>
      <c r="R16" s="19">
        <f t="shared" si="5"/>
        <v>33</v>
      </c>
      <c r="S16" s="29">
        <f t="shared" si="6"/>
        <v>69</v>
      </c>
      <c r="T16" s="90">
        <v>7</v>
      </c>
    </row>
    <row r="17" spans="1:20" ht="15.75" x14ac:dyDescent="0.25">
      <c r="A17" s="82">
        <v>155</v>
      </c>
      <c r="B17" s="10" t="s">
        <v>192</v>
      </c>
      <c r="C17" s="10" t="s">
        <v>193</v>
      </c>
      <c r="D17" s="11" t="s">
        <v>80</v>
      </c>
      <c r="G17" s="12">
        <v>6.25</v>
      </c>
      <c r="H17" s="8">
        <v>5.5</v>
      </c>
      <c r="I17" s="13">
        <v>5.75</v>
      </c>
      <c r="J17" s="57">
        <v>3</v>
      </c>
      <c r="K17" s="8"/>
      <c r="L17" s="13"/>
      <c r="M17" s="18">
        <f t="shared" si="0"/>
        <v>34.5</v>
      </c>
      <c r="N17" s="6">
        <f t="shared" si="1"/>
        <v>33</v>
      </c>
      <c r="O17" s="19">
        <f t="shared" si="2"/>
        <v>34.5</v>
      </c>
      <c r="P17" s="29">
        <f t="shared" si="3"/>
        <v>34.5</v>
      </c>
      <c r="Q17" s="7">
        <f t="shared" si="4"/>
        <v>34.5</v>
      </c>
      <c r="R17" s="19">
        <f t="shared" si="5"/>
        <v>33</v>
      </c>
      <c r="S17" s="29">
        <f t="shared" si="6"/>
        <v>69</v>
      </c>
      <c r="T17" s="90">
        <v>7</v>
      </c>
    </row>
    <row r="18" spans="1:20" ht="15.75" x14ac:dyDescent="0.25">
      <c r="A18" s="82">
        <v>165</v>
      </c>
      <c r="B18" s="10" t="s">
        <v>76</v>
      </c>
      <c r="C18" s="10" t="s">
        <v>11</v>
      </c>
      <c r="D18" s="11" t="s">
        <v>77</v>
      </c>
      <c r="G18" s="12">
        <v>4.75</v>
      </c>
      <c r="H18" s="8">
        <v>6</v>
      </c>
      <c r="I18" s="13">
        <v>5.5</v>
      </c>
      <c r="J18" s="57"/>
      <c r="K18" s="8"/>
      <c r="L18" s="13"/>
      <c r="M18" s="18">
        <f t="shared" si="0"/>
        <v>28.5</v>
      </c>
      <c r="N18" s="6">
        <f t="shared" si="1"/>
        <v>36</v>
      </c>
      <c r="O18" s="19">
        <f t="shared" si="2"/>
        <v>33</v>
      </c>
      <c r="P18" s="29">
        <f t="shared" si="3"/>
        <v>36</v>
      </c>
      <c r="Q18" s="7">
        <f t="shared" si="4"/>
        <v>33</v>
      </c>
      <c r="R18" s="19">
        <f t="shared" si="5"/>
        <v>28.5</v>
      </c>
      <c r="S18" s="29">
        <f t="shared" si="6"/>
        <v>69</v>
      </c>
      <c r="T18" s="90">
        <v>9</v>
      </c>
    </row>
    <row r="19" spans="1:20" ht="15.75" x14ac:dyDescent="0.25">
      <c r="A19" s="82">
        <v>153</v>
      </c>
      <c r="B19" s="10" t="s">
        <v>190</v>
      </c>
      <c r="C19" s="10" t="s">
        <v>191</v>
      </c>
      <c r="D19" s="11" t="s">
        <v>107</v>
      </c>
      <c r="G19" s="12">
        <v>5.25</v>
      </c>
      <c r="H19" s="8">
        <v>5.5</v>
      </c>
      <c r="I19" s="13">
        <v>5.25</v>
      </c>
      <c r="J19" s="57"/>
      <c r="K19" s="8"/>
      <c r="L19" s="13"/>
      <c r="M19" s="18">
        <f t="shared" si="0"/>
        <v>31.5</v>
      </c>
      <c r="N19" s="6">
        <f t="shared" si="1"/>
        <v>33</v>
      </c>
      <c r="O19" s="19">
        <f t="shared" si="2"/>
        <v>31.5</v>
      </c>
      <c r="P19" s="29">
        <f t="shared" si="3"/>
        <v>33</v>
      </c>
      <c r="Q19" s="7">
        <f t="shared" si="4"/>
        <v>31.5</v>
      </c>
      <c r="R19" s="19">
        <f t="shared" si="5"/>
        <v>31.5</v>
      </c>
      <c r="S19" s="29">
        <f t="shared" si="6"/>
        <v>64.5</v>
      </c>
      <c r="T19" s="90">
        <v>10</v>
      </c>
    </row>
    <row r="20" spans="1:20" ht="15.75" x14ac:dyDescent="0.25">
      <c r="A20" s="82">
        <v>158</v>
      </c>
      <c r="B20" s="85" t="s">
        <v>5</v>
      </c>
      <c r="C20" s="85" t="s">
        <v>197</v>
      </c>
      <c r="D20" s="86" t="s">
        <v>155</v>
      </c>
      <c r="G20" s="12">
        <v>5.5</v>
      </c>
      <c r="H20" s="8">
        <v>5</v>
      </c>
      <c r="I20" s="13">
        <v>5.25</v>
      </c>
      <c r="J20" s="57"/>
      <c r="K20" s="8"/>
      <c r="L20" s="13"/>
      <c r="M20" s="18">
        <f t="shared" si="0"/>
        <v>33</v>
      </c>
      <c r="N20" s="6">
        <f t="shared" si="1"/>
        <v>30</v>
      </c>
      <c r="O20" s="19">
        <f t="shared" si="2"/>
        <v>31.5</v>
      </c>
      <c r="P20" s="29">
        <f t="shared" si="3"/>
        <v>33</v>
      </c>
      <c r="Q20" s="7">
        <f t="shared" si="4"/>
        <v>31.5</v>
      </c>
      <c r="R20" s="19">
        <f t="shared" si="5"/>
        <v>30</v>
      </c>
      <c r="S20" s="29">
        <f t="shared" si="6"/>
        <v>64.5</v>
      </c>
      <c r="T20" s="90">
        <v>11</v>
      </c>
    </row>
    <row r="21" spans="1:20" ht="15.75" x14ac:dyDescent="0.25">
      <c r="A21" s="82">
        <v>169</v>
      </c>
      <c r="B21" s="85" t="s">
        <v>211</v>
      </c>
      <c r="C21" s="85" t="s">
        <v>212</v>
      </c>
      <c r="D21" s="86" t="s">
        <v>187</v>
      </c>
      <c r="G21" s="12">
        <v>5.5</v>
      </c>
      <c r="H21" s="8">
        <v>5</v>
      </c>
      <c r="I21" s="13">
        <v>5.25</v>
      </c>
      <c r="J21" s="57"/>
      <c r="K21" s="8"/>
      <c r="L21" s="13"/>
      <c r="M21" s="18">
        <f t="shared" ref="M21:O23" si="7">(G21*6)-J21</f>
        <v>33</v>
      </c>
      <c r="N21" s="6">
        <f t="shared" si="7"/>
        <v>30</v>
      </c>
      <c r="O21" s="19">
        <f t="shared" si="7"/>
        <v>31.5</v>
      </c>
      <c r="P21" s="29">
        <f>MAX(M21:O21)</f>
        <v>33</v>
      </c>
      <c r="Q21" s="7">
        <f>LARGE(M21:O21,2)</f>
        <v>31.5</v>
      </c>
      <c r="R21" s="19">
        <f>LARGE(M21:O21,3)</f>
        <v>30</v>
      </c>
      <c r="S21" s="29">
        <f>P21+Q21</f>
        <v>64.5</v>
      </c>
      <c r="T21" s="90">
        <v>11</v>
      </c>
    </row>
    <row r="22" spans="1:20" ht="15.75" x14ac:dyDescent="0.25">
      <c r="A22" s="82">
        <v>173</v>
      </c>
      <c r="B22" s="85" t="s">
        <v>215</v>
      </c>
      <c r="C22" s="85" t="s">
        <v>216</v>
      </c>
      <c r="D22" s="86" t="s">
        <v>88</v>
      </c>
      <c r="G22" s="12">
        <v>5.5</v>
      </c>
      <c r="H22" s="8">
        <v>5.25</v>
      </c>
      <c r="I22" s="13">
        <v>5.5</v>
      </c>
      <c r="J22" s="57"/>
      <c r="K22" s="8"/>
      <c r="L22" s="13">
        <v>6</v>
      </c>
      <c r="M22" s="18">
        <f t="shared" si="7"/>
        <v>33</v>
      </c>
      <c r="N22" s="6">
        <f t="shared" si="7"/>
        <v>31.5</v>
      </c>
      <c r="O22" s="19">
        <f t="shared" si="7"/>
        <v>27</v>
      </c>
      <c r="P22" s="29">
        <f>MAX(M22:O22)</f>
        <v>33</v>
      </c>
      <c r="Q22" s="7">
        <f>LARGE(M22:O22,2)</f>
        <v>31.5</v>
      </c>
      <c r="R22" s="19">
        <f>LARGE(M22:O22,3)</f>
        <v>27</v>
      </c>
      <c r="S22" s="29">
        <f>P22+Q22</f>
        <v>64.5</v>
      </c>
      <c r="T22" s="90">
        <v>13</v>
      </c>
    </row>
    <row r="23" spans="1:20" ht="15.75" x14ac:dyDescent="0.25">
      <c r="A23" s="82">
        <v>180</v>
      </c>
      <c r="B23" s="10" t="s">
        <v>142</v>
      </c>
      <c r="C23" s="10" t="s">
        <v>224</v>
      </c>
      <c r="D23" s="11" t="s">
        <v>185</v>
      </c>
      <c r="G23" s="12">
        <v>5.25</v>
      </c>
      <c r="H23" s="8">
        <v>5.25</v>
      </c>
      <c r="I23" s="13">
        <v>5.5</v>
      </c>
      <c r="J23" s="57"/>
      <c r="K23" s="8">
        <v>6</v>
      </c>
      <c r="L23" s="13"/>
      <c r="M23" s="18">
        <f t="shared" si="7"/>
        <v>31.5</v>
      </c>
      <c r="N23" s="6">
        <f t="shared" si="7"/>
        <v>25.5</v>
      </c>
      <c r="O23" s="19">
        <f t="shared" si="7"/>
        <v>33</v>
      </c>
      <c r="P23" s="29">
        <f>MAX(M23:O23)</f>
        <v>33</v>
      </c>
      <c r="Q23" s="7">
        <f>LARGE(M23:O23,2)</f>
        <v>31.5</v>
      </c>
      <c r="R23" s="19">
        <f>LARGE(M23:O23,3)</f>
        <v>25.5</v>
      </c>
      <c r="S23" s="29">
        <f>P23+Q23</f>
        <v>64.5</v>
      </c>
      <c r="T23" s="90">
        <v>14</v>
      </c>
    </row>
    <row r="24" spans="1:20" ht="15.75" x14ac:dyDescent="0.25">
      <c r="A24" s="82">
        <v>168</v>
      </c>
      <c r="B24" s="85" t="s">
        <v>209</v>
      </c>
      <c r="C24" s="85" t="s">
        <v>210</v>
      </c>
      <c r="D24" s="86" t="s">
        <v>104</v>
      </c>
      <c r="G24" s="12">
        <v>5.25</v>
      </c>
      <c r="H24" s="8">
        <v>4</v>
      </c>
      <c r="I24" s="13">
        <v>5.5</v>
      </c>
      <c r="J24" s="57"/>
      <c r="K24" s="8"/>
      <c r="L24" s="13"/>
      <c r="M24" s="18">
        <f t="shared" si="0"/>
        <v>31.5</v>
      </c>
      <c r="N24" s="6">
        <f t="shared" si="1"/>
        <v>24</v>
      </c>
      <c r="O24" s="19">
        <f t="shared" si="2"/>
        <v>33</v>
      </c>
      <c r="P24" s="29">
        <f t="shared" si="3"/>
        <v>33</v>
      </c>
      <c r="Q24" s="7">
        <f t="shared" si="4"/>
        <v>31.5</v>
      </c>
      <c r="R24" s="19">
        <f t="shared" si="5"/>
        <v>24</v>
      </c>
      <c r="S24" s="29">
        <f t="shared" si="6"/>
        <v>64.5</v>
      </c>
      <c r="T24" s="90">
        <v>15</v>
      </c>
    </row>
    <row r="25" spans="1:20" ht="15.75" x14ac:dyDescent="0.25">
      <c r="A25" s="82">
        <v>170</v>
      </c>
      <c r="B25" s="85" t="s">
        <v>158</v>
      </c>
      <c r="C25" s="85" t="s">
        <v>37</v>
      </c>
      <c r="D25" s="86" t="s">
        <v>88</v>
      </c>
      <c r="G25" s="12">
        <v>5.5</v>
      </c>
      <c r="H25" s="8">
        <v>4.75</v>
      </c>
      <c r="I25" s="13">
        <v>4.75</v>
      </c>
      <c r="J25" s="57"/>
      <c r="K25" s="8"/>
      <c r="L25" s="13"/>
      <c r="M25" s="18">
        <f>(G25*6)-J25</f>
        <v>33</v>
      </c>
      <c r="N25" s="6">
        <f>(H25*6)-K25</f>
        <v>28.5</v>
      </c>
      <c r="O25" s="19">
        <f>(I25*6)-L25</f>
        <v>28.5</v>
      </c>
      <c r="P25" s="29">
        <f>MAX(M25:O25)</f>
        <v>33</v>
      </c>
      <c r="Q25" s="7">
        <f>LARGE(M25:O25,2)</f>
        <v>28.5</v>
      </c>
      <c r="R25" s="19">
        <f>LARGE(M25:O25,3)</f>
        <v>28.5</v>
      </c>
      <c r="S25" s="29">
        <f>P25+Q25</f>
        <v>61.5</v>
      </c>
      <c r="T25" s="90">
        <v>16</v>
      </c>
    </row>
    <row r="26" spans="1:20" ht="15.75" x14ac:dyDescent="0.25">
      <c r="A26" s="82">
        <v>176</v>
      </c>
      <c r="B26" s="10" t="s">
        <v>68</v>
      </c>
      <c r="C26" s="10" t="s">
        <v>222</v>
      </c>
      <c r="D26" s="11" t="s">
        <v>70</v>
      </c>
      <c r="G26" s="12">
        <v>4.75</v>
      </c>
      <c r="H26" s="8">
        <v>4</v>
      </c>
      <c r="I26" s="13">
        <v>5.5</v>
      </c>
      <c r="J26" s="57"/>
      <c r="K26" s="8"/>
      <c r="L26" s="13"/>
      <c r="M26" s="18">
        <f t="shared" si="0"/>
        <v>28.5</v>
      </c>
      <c r="N26" s="6">
        <f t="shared" si="1"/>
        <v>24</v>
      </c>
      <c r="O26" s="19">
        <f t="shared" si="2"/>
        <v>33</v>
      </c>
      <c r="P26" s="29">
        <f t="shared" si="3"/>
        <v>33</v>
      </c>
      <c r="Q26" s="7">
        <f t="shared" si="4"/>
        <v>28.5</v>
      </c>
      <c r="R26" s="19">
        <f t="shared" si="5"/>
        <v>24</v>
      </c>
      <c r="S26" s="29">
        <f t="shared" si="6"/>
        <v>61.5</v>
      </c>
      <c r="T26" s="90">
        <v>17</v>
      </c>
    </row>
    <row r="27" spans="1:20" ht="15.75" x14ac:dyDescent="0.25">
      <c r="A27" s="82">
        <v>156</v>
      </c>
      <c r="B27" s="10" t="s">
        <v>146</v>
      </c>
      <c r="C27" s="10" t="s">
        <v>194</v>
      </c>
      <c r="D27" s="11" t="s">
        <v>77</v>
      </c>
      <c r="G27" s="12">
        <v>4.25</v>
      </c>
      <c r="H27" s="8">
        <v>5.5</v>
      </c>
      <c r="I27" s="13">
        <v>4.5</v>
      </c>
      <c r="J27" s="57"/>
      <c r="K27" s="8"/>
      <c r="L27" s="13"/>
      <c r="M27" s="18">
        <f t="shared" si="0"/>
        <v>25.5</v>
      </c>
      <c r="N27" s="6">
        <f t="shared" si="1"/>
        <v>33</v>
      </c>
      <c r="O27" s="19">
        <f t="shared" si="2"/>
        <v>27</v>
      </c>
      <c r="P27" s="29">
        <f t="shared" si="3"/>
        <v>33</v>
      </c>
      <c r="Q27" s="7">
        <f t="shared" si="4"/>
        <v>27</v>
      </c>
      <c r="R27" s="19">
        <f t="shared" si="5"/>
        <v>25.5</v>
      </c>
      <c r="S27" s="29">
        <f t="shared" si="6"/>
        <v>60</v>
      </c>
      <c r="T27" s="90">
        <v>18</v>
      </c>
    </row>
    <row r="28" spans="1:20" ht="15.75" x14ac:dyDescent="0.25">
      <c r="A28" s="82">
        <v>163</v>
      </c>
      <c r="B28" s="10" t="s">
        <v>92</v>
      </c>
      <c r="C28" s="10" t="s">
        <v>204</v>
      </c>
      <c r="D28" s="11" t="s">
        <v>70</v>
      </c>
      <c r="G28" s="12">
        <v>5</v>
      </c>
      <c r="H28" s="8">
        <v>5.25</v>
      </c>
      <c r="I28" s="13">
        <v>6</v>
      </c>
      <c r="J28" s="57"/>
      <c r="K28" s="8">
        <v>6</v>
      </c>
      <c r="L28" s="13">
        <v>6</v>
      </c>
      <c r="M28" s="18">
        <f>(G28*6)-J28</f>
        <v>30</v>
      </c>
      <c r="N28" s="6">
        <f>(H28*6)-K28</f>
        <v>25.5</v>
      </c>
      <c r="O28" s="19">
        <f>(I28*6)-L28</f>
        <v>30</v>
      </c>
      <c r="P28" s="29">
        <f>MAX(M28:O28)</f>
        <v>30</v>
      </c>
      <c r="Q28" s="7">
        <f>LARGE(M28:O28,2)</f>
        <v>30</v>
      </c>
      <c r="R28" s="19">
        <f>LARGE(M28:O28,3)</f>
        <v>25.5</v>
      </c>
      <c r="S28" s="29">
        <f>P28+Q28</f>
        <v>60</v>
      </c>
      <c r="T28" s="90">
        <v>18</v>
      </c>
    </row>
    <row r="29" spans="1:20" ht="15.75" x14ac:dyDescent="0.25">
      <c r="A29" s="82">
        <v>157</v>
      </c>
      <c r="B29" s="85" t="s">
        <v>195</v>
      </c>
      <c r="C29" s="85" t="s">
        <v>196</v>
      </c>
      <c r="D29" s="86" t="s">
        <v>88</v>
      </c>
      <c r="G29" s="12">
        <v>4</v>
      </c>
      <c r="H29" s="8">
        <v>5</v>
      </c>
      <c r="I29" s="13">
        <v>5</v>
      </c>
      <c r="J29" s="57"/>
      <c r="K29" s="8"/>
      <c r="L29" s="13"/>
      <c r="M29" s="18">
        <f t="shared" si="0"/>
        <v>24</v>
      </c>
      <c r="N29" s="6">
        <f t="shared" si="1"/>
        <v>30</v>
      </c>
      <c r="O29" s="19">
        <f t="shared" si="2"/>
        <v>30</v>
      </c>
      <c r="P29" s="29">
        <f t="shared" si="3"/>
        <v>30</v>
      </c>
      <c r="Q29" s="7">
        <f t="shared" si="4"/>
        <v>30</v>
      </c>
      <c r="R29" s="19">
        <f t="shared" si="5"/>
        <v>24</v>
      </c>
      <c r="S29" s="29">
        <f t="shared" si="6"/>
        <v>60</v>
      </c>
      <c r="T29" s="90">
        <v>20</v>
      </c>
    </row>
    <row r="30" spans="1:20" ht="15.75" x14ac:dyDescent="0.25">
      <c r="A30" s="82">
        <v>164</v>
      </c>
      <c r="B30" s="10" t="s">
        <v>142</v>
      </c>
      <c r="C30" s="10" t="s">
        <v>205</v>
      </c>
      <c r="D30" s="11" t="s">
        <v>206</v>
      </c>
      <c r="G30" s="12">
        <v>3.5</v>
      </c>
      <c r="H30" s="8">
        <v>5.5</v>
      </c>
      <c r="I30" s="13">
        <v>4.25</v>
      </c>
      <c r="J30" s="57"/>
      <c r="K30" s="8"/>
      <c r="L30" s="13"/>
      <c r="M30" s="18">
        <f t="shared" si="0"/>
        <v>21</v>
      </c>
      <c r="N30" s="6">
        <f t="shared" si="1"/>
        <v>33</v>
      </c>
      <c r="O30" s="19">
        <f t="shared" si="2"/>
        <v>25.5</v>
      </c>
      <c r="P30" s="29">
        <f t="shared" si="3"/>
        <v>33</v>
      </c>
      <c r="Q30" s="7">
        <f t="shared" si="4"/>
        <v>25.5</v>
      </c>
      <c r="R30" s="19">
        <f t="shared" si="5"/>
        <v>21</v>
      </c>
      <c r="S30" s="29">
        <f t="shared" si="6"/>
        <v>58.5</v>
      </c>
      <c r="T30" s="90">
        <v>21</v>
      </c>
    </row>
    <row r="31" spans="1:20" ht="15.75" x14ac:dyDescent="0.25">
      <c r="A31" s="82">
        <v>166</v>
      </c>
      <c r="B31" s="10" t="s">
        <v>207</v>
      </c>
      <c r="C31" s="10" t="s">
        <v>208</v>
      </c>
      <c r="D31" s="11" t="s">
        <v>77</v>
      </c>
      <c r="G31" s="12">
        <v>4.25</v>
      </c>
      <c r="H31" s="8">
        <v>4.5</v>
      </c>
      <c r="I31" s="13">
        <v>4.5</v>
      </c>
      <c r="J31" s="57"/>
      <c r="K31" s="8"/>
      <c r="L31" s="13"/>
      <c r="M31" s="18">
        <f t="shared" si="0"/>
        <v>25.5</v>
      </c>
      <c r="N31" s="6">
        <f t="shared" si="1"/>
        <v>27</v>
      </c>
      <c r="O31" s="19">
        <f t="shared" si="2"/>
        <v>27</v>
      </c>
      <c r="P31" s="29">
        <f t="shared" si="3"/>
        <v>27</v>
      </c>
      <c r="Q31" s="7">
        <f t="shared" si="4"/>
        <v>27</v>
      </c>
      <c r="R31" s="19">
        <f t="shared" si="5"/>
        <v>25.5</v>
      </c>
      <c r="S31" s="29">
        <f t="shared" si="6"/>
        <v>54</v>
      </c>
      <c r="T31" s="90">
        <v>22</v>
      </c>
    </row>
    <row r="32" spans="1:20" ht="18.600000000000001" customHeight="1" x14ac:dyDescent="0.25">
      <c r="A32" s="136">
        <v>171</v>
      </c>
      <c r="B32" s="137" t="s">
        <v>195</v>
      </c>
      <c r="C32" s="137" t="s">
        <v>36</v>
      </c>
      <c r="D32" s="138" t="s">
        <v>86</v>
      </c>
      <c r="G32" s="12">
        <v>4.25</v>
      </c>
      <c r="H32" s="8">
        <v>5.25</v>
      </c>
      <c r="I32" s="13">
        <v>4.5</v>
      </c>
      <c r="J32" s="57"/>
      <c r="K32" s="8">
        <v>6</v>
      </c>
      <c r="L32" s="13"/>
      <c r="M32" s="18">
        <f t="shared" si="0"/>
        <v>25.5</v>
      </c>
      <c r="N32" s="6">
        <f t="shared" si="1"/>
        <v>25.5</v>
      </c>
      <c r="O32" s="19">
        <f t="shared" si="2"/>
        <v>27</v>
      </c>
      <c r="P32" s="29">
        <f t="shared" si="3"/>
        <v>27</v>
      </c>
      <c r="Q32" s="7">
        <f t="shared" si="4"/>
        <v>25.5</v>
      </c>
      <c r="R32" s="19">
        <f t="shared" si="5"/>
        <v>25.5</v>
      </c>
      <c r="S32" s="29">
        <f t="shared" si="6"/>
        <v>52.5</v>
      </c>
      <c r="T32" s="90">
        <v>23</v>
      </c>
    </row>
    <row r="33" spans="1:20" ht="15.75" x14ac:dyDescent="0.25">
      <c r="A33" s="136">
        <v>149</v>
      </c>
      <c r="B33" s="139" t="s">
        <v>130</v>
      </c>
      <c r="C33" s="139" t="s">
        <v>18</v>
      </c>
      <c r="D33" s="140" t="s">
        <v>77</v>
      </c>
      <c r="G33" s="12">
        <v>3.5</v>
      </c>
      <c r="H33" s="8">
        <v>4.25</v>
      </c>
      <c r="I33" s="13">
        <v>4.25</v>
      </c>
      <c r="J33" s="57"/>
      <c r="K33" s="8"/>
      <c r="L33" s="13"/>
      <c r="M33" s="18">
        <f t="shared" si="0"/>
        <v>21</v>
      </c>
      <c r="N33" s="6">
        <f t="shared" si="1"/>
        <v>25.5</v>
      </c>
      <c r="O33" s="19">
        <f t="shared" si="2"/>
        <v>25.5</v>
      </c>
      <c r="P33" s="29">
        <f t="shared" si="3"/>
        <v>25.5</v>
      </c>
      <c r="Q33" s="7">
        <f t="shared" si="4"/>
        <v>25.5</v>
      </c>
      <c r="R33" s="19">
        <f t="shared" si="5"/>
        <v>21</v>
      </c>
      <c r="S33" s="29">
        <f t="shared" si="6"/>
        <v>51</v>
      </c>
      <c r="T33" s="90">
        <v>24</v>
      </c>
    </row>
    <row r="34" spans="1:20" ht="15.75" x14ac:dyDescent="0.25">
      <c r="A34" s="136">
        <v>167</v>
      </c>
      <c r="B34" s="139" t="s">
        <v>76</v>
      </c>
      <c r="C34" s="139" t="s">
        <v>19</v>
      </c>
      <c r="D34" s="140" t="s">
        <v>77</v>
      </c>
      <c r="G34" s="12">
        <v>3</v>
      </c>
      <c r="H34" s="8">
        <v>3.5</v>
      </c>
      <c r="I34" s="13">
        <v>3.75</v>
      </c>
      <c r="J34" s="57"/>
      <c r="K34" s="8"/>
      <c r="L34" s="13"/>
      <c r="M34" s="18">
        <f t="shared" si="0"/>
        <v>18</v>
      </c>
      <c r="N34" s="6">
        <f t="shared" si="1"/>
        <v>21</v>
      </c>
      <c r="O34" s="19">
        <f t="shared" si="2"/>
        <v>22.5</v>
      </c>
      <c r="P34" s="29">
        <f t="shared" si="3"/>
        <v>22.5</v>
      </c>
      <c r="Q34" s="7">
        <f t="shared" si="4"/>
        <v>21</v>
      </c>
      <c r="R34" s="19">
        <f t="shared" si="5"/>
        <v>18</v>
      </c>
      <c r="S34" s="29">
        <f t="shared" si="6"/>
        <v>43.5</v>
      </c>
      <c r="T34" s="90">
        <v>25</v>
      </c>
    </row>
    <row r="35" spans="1:20" ht="15.75" x14ac:dyDescent="0.25">
      <c r="A35" s="136">
        <v>152</v>
      </c>
      <c r="B35" s="137" t="s">
        <v>100</v>
      </c>
      <c r="C35" s="137" t="s">
        <v>41</v>
      </c>
      <c r="D35" s="138" t="s">
        <v>104</v>
      </c>
      <c r="G35" s="12"/>
      <c r="H35" s="8"/>
      <c r="I35" s="13"/>
      <c r="J35" s="57"/>
      <c r="K35" s="8"/>
      <c r="L35" s="13"/>
      <c r="M35" s="18">
        <f t="shared" si="0"/>
        <v>0</v>
      </c>
      <c r="N35" s="6">
        <f t="shared" si="1"/>
        <v>0</v>
      </c>
      <c r="O35" s="19">
        <f t="shared" si="2"/>
        <v>0</v>
      </c>
      <c r="P35" s="29">
        <f t="shared" si="3"/>
        <v>0</v>
      </c>
      <c r="Q35" s="7">
        <f t="shared" si="4"/>
        <v>0</v>
      </c>
      <c r="R35" s="19">
        <f t="shared" si="5"/>
        <v>0</v>
      </c>
      <c r="S35" s="29">
        <f t="shared" si="6"/>
        <v>0</v>
      </c>
      <c r="T35" s="13"/>
    </row>
    <row r="36" spans="1:20" ht="15.75" x14ac:dyDescent="0.25">
      <c r="A36" s="136">
        <v>159</v>
      </c>
      <c r="B36" s="137" t="s">
        <v>198</v>
      </c>
      <c r="C36" s="137" t="s">
        <v>33</v>
      </c>
      <c r="D36" s="138" t="s">
        <v>104</v>
      </c>
      <c r="G36" s="12"/>
      <c r="H36" s="8"/>
      <c r="I36" s="13"/>
      <c r="J36" s="57"/>
      <c r="K36" s="8"/>
      <c r="L36" s="13"/>
      <c r="M36" s="18">
        <f t="shared" si="0"/>
        <v>0</v>
      </c>
      <c r="N36" s="6">
        <f t="shared" si="1"/>
        <v>0</v>
      </c>
      <c r="O36" s="19">
        <f t="shared" si="2"/>
        <v>0</v>
      </c>
      <c r="P36" s="29">
        <f t="shared" si="3"/>
        <v>0</v>
      </c>
      <c r="Q36" s="7">
        <f t="shared" si="4"/>
        <v>0</v>
      </c>
      <c r="R36" s="19">
        <f t="shared" si="5"/>
        <v>0</v>
      </c>
      <c r="S36" s="29">
        <f t="shared" si="6"/>
        <v>0</v>
      </c>
      <c r="T36" s="13"/>
    </row>
    <row r="37" spans="1:20" ht="15.75" x14ac:dyDescent="0.25">
      <c r="A37" s="136">
        <v>160</v>
      </c>
      <c r="B37" s="137" t="s">
        <v>199</v>
      </c>
      <c r="C37" s="137" t="s">
        <v>38</v>
      </c>
      <c r="D37" s="138" t="s">
        <v>104</v>
      </c>
      <c r="G37" s="12"/>
      <c r="H37" s="8"/>
      <c r="I37" s="13"/>
      <c r="J37" s="57"/>
      <c r="K37" s="8"/>
      <c r="L37" s="13"/>
      <c r="M37" s="18">
        <f t="shared" si="0"/>
        <v>0</v>
      </c>
      <c r="N37" s="6">
        <f t="shared" si="1"/>
        <v>0</v>
      </c>
      <c r="O37" s="19">
        <f t="shared" si="2"/>
        <v>0</v>
      </c>
      <c r="P37" s="29">
        <f t="shared" si="3"/>
        <v>0</v>
      </c>
      <c r="Q37" s="7">
        <f t="shared" si="4"/>
        <v>0</v>
      </c>
      <c r="R37" s="19">
        <f t="shared" si="5"/>
        <v>0</v>
      </c>
      <c r="S37" s="29">
        <f t="shared" si="6"/>
        <v>0</v>
      </c>
      <c r="T37" s="13"/>
    </row>
    <row r="38" spans="1:20" ht="16.5" thickBot="1" x14ac:dyDescent="0.3">
      <c r="A38" s="136">
        <v>161</v>
      </c>
      <c r="B38" s="137" t="s">
        <v>121</v>
      </c>
      <c r="C38" s="137" t="s">
        <v>200</v>
      </c>
      <c r="D38" s="138" t="s">
        <v>201</v>
      </c>
      <c r="E38" s="28"/>
      <c r="F38" s="28"/>
      <c r="G38" s="12"/>
      <c r="H38" s="8"/>
      <c r="I38" s="13"/>
      <c r="J38" s="57"/>
      <c r="K38" s="8"/>
      <c r="L38" s="13"/>
      <c r="M38" s="18">
        <f t="shared" si="0"/>
        <v>0</v>
      </c>
      <c r="N38" s="6">
        <f t="shared" si="1"/>
        <v>0</v>
      </c>
      <c r="O38" s="19">
        <f t="shared" si="2"/>
        <v>0</v>
      </c>
      <c r="P38" s="29">
        <f t="shared" si="3"/>
        <v>0</v>
      </c>
      <c r="Q38" s="7">
        <f t="shared" si="4"/>
        <v>0</v>
      </c>
      <c r="R38" s="19">
        <f t="shared" si="5"/>
        <v>0</v>
      </c>
      <c r="S38" s="29">
        <f t="shared" si="6"/>
        <v>0</v>
      </c>
      <c r="T38" s="13"/>
    </row>
    <row r="39" spans="1:20" ht="15.75" x14ac:dyDescent="0.25">
      <c r="A39" s="136">
        <v>172</v>
      </c>
      <c r="B39" s="137" t="s">
        <v>213</v>
      </c>
      <c r="C39" s="137" t="s">
        <v>214</v>
      </c>
      <c r="D39" s="138" t="s">
        <v>75</v>
      </c>
      <c r="G39" s="12"/>
      <c r="H39" s="8"/>
      <c r="I39" s="13"/>
      <c r="J39" s="57"/>
      <c r="K39" s="8"/>
      <c r="L39" s="13"/>
      <c r="M39" s="18">
        <f t="shared" si="0"/>
        <v>0</v>
      </c>
      <c r="N39" s="6">
        <f t="shared" si="1"/>
        <v>0</v>
      </c>
      <c r="O39" s="19">
        <f t="shared" si="2"/>
        <v>0</v>
      </c>
      <c r="P39" s="29">
        <f t="shared" si="3"/>
        <v>0</v>
      </c>
      <c r="Q39" s="7">
        <f t="shared" si="4"/>
        <v>0</v>
      </c>
      <c r="R39" s="19">
        <f t="shared" si="5"/>
        <v>0</v>
      </c>
      <c r="S39" s="29">
        <f t="shared" si="6"/>
        <v>0</v>
      </c>
      <c r="T39" s="13"/>
    </row>
    <row r="40" spans="1:20" ht="15.75" x14ac:dyDescent="0.25">
      <c r="A40" s="82">
        <v>174</v>
      </c>
      <c r="B40" s="85" t="s">
        <v>217</v>
      </c>
      <c r="C40" s="85" t="s">
        <v>218</v>
      </c>
      <c r="D40" s="86" t="s">
        <v>174</v>
      </c>
      <c r="G40" s="12"/>
      <c r="H40" s="8"/>
      <c r="I40" s="13"/>
      <c r="J40" s="57"/>
      <c r="K40" s="8"/>
      <c r="L40" s="13"/>
      <c r="M40" s="18">
        <f t="shared" si="0"/>
        <v>0</v>
      </c>
      <c r="N40" s="6">
        <f t="shared" si="1"/>
        <v>0</v>
      </c>
      <c r="O40" s="19">
        <f t="shared" si="2"/>
        <v>0</v>
      </c>
      <c r="P40" s="29">
        <f t="shared" si="3"/>
        <v>0</v>
      </c>
      <c r="Q40" s="7">
        <f t="shared" si="4"/>
        <v>0</v>
      </c>
      <c r="R40" s="19">
        <f t="shared" si="5"/>
        <v>0</v>
      </c>
      <c r="S40" s="29">
        <f t="shared" si="6"/>
        <v>0</v>
      </c>
      <c r="T40" s="13"/>
    </row>
    <row r="41" spans="1:20" ht="15.75" x14ac:dyDescent="0.25">
      <c r="A41" s="82">
        <v>175</v>
      </c>
      <c r="B41" s="10" t="s">
        <v>219</v>
      </c>
      <c r="C41" s="10" t="s">
        <v>220</v>
      </c>
      <c r="D41" s="11" t="s">
        <v>221</v>
      </c>
      <c r="G41" s="12"/>
      <c r="H41" s="8"/>
      <c r="I41" s="13"/>
      <c r="J41" s="57"/>
      <c r="K41" s="8"/>
      <c r="L41" s="13"/>
      <c r="M41" s="18">
        <f t="shared" si="0"/>
        <v>0</v>
      </c>
      <c r="N41" s="6">
        <f t="shared" si="1"/>
        <v>0</v>
      </c>
      <c r="O41" s="19">
        <f t="shared" si="2"/>
        <v>0</v>
      </c>
      <c r="P41" s="29">
        <f t="shared" si="3"/>
        <v>0</v>
      </c>
      <c r="Q41" s="7">
        <f t="shared" si="4"/>
        <v>0</v>
      </c>
      <c r="R41" s="19">
        <f t="shared" si="5"/>
        <v>0</v>
      </c>
      <c r="S41" s="29">
        <f t="shared" si="6"/>
        <v>0</v>
      </c>
      <c r="T41" s="13"/>
    </row>
    <row r="42" spans="1:20" ht="15.75" x14ac:dyDescent="0.25">
      <c r="A42" s="82">
        <v>179</v>
      </c>
      <c r="B42" s="10" t="s">
        <v>159</v>
      </c>
      <c r="C42" s="10" t="s">
        <v>0</v>
      </c>
      <c r="D42" s="11" t="s">
        <v>126</v>
      </c>
      <c r="G42" s="12"/>
      <c r="H42" s="8"/>
      <c r="I42" s="13"/>
      <c r="J42" s="57"/>
      <c r="K42" s="8"/>
      <c r="L42" s="13"/>
      <c r="M42" s="18">
        <f t="shared" si="0"/>
        <v>0</v>
      </c>
      <c r="N42" s="6">
        <f t="shared" si="1"/>
        <v>0</v>
      </c>
      <c r="O42" s="19">
        <f t="shared" si="2"/>
        <v>0</v>
      </c>
      <c r="P42" s="29">
        <f t="shared" si="3"/>
        <v>0</v>
      </c>
      <c r="Q42" s="7">
        <f t="shared" si="4"/>
        <v>0</v>
      </c>
      <c r="R42" s="19">
        <f t="shared" si="5"/>
        <v>0</v>
      </c>
      <c r="S42" s="29">
        <f t="shared" si="6"/>
        <v>0</v>
      </c>
      <c r="T42" s="13"/>
    </row>
    <row r="43" spans="1:20" ht="15.75" x14ac:dyDescent="0.25">
      <c r="A43" s="82">
        <v>181</v>
      </c>
      <c r="B43" s="10" t="s">
        <v>114</v>
      </c>
      <c r="C43" s="10" t="s">
        <v>225</v>
      </c>
      <c r="D43" s="11" t="s">
        <v>226</v>
      </c>
      <c r="G43" s="12"/>
      <c r="H43" s="8"/>
      <c r="I43" s="13"/>
      <c r="J43" s="57"/>
      <c r="K43" s="8"/>
      <c r="L43" s="13"/>
      <c r="M43" s="18">
        <f t="shared" si="0"/>
        <v>0</v>
      </c>
      <c r="N43" s="6">
        <f t="shared" si="1"/>
        <v>0</v>
      </c>
      <c r="O43" s="19">
        <f t="shared" si="2"/>
        <v>0</v>
      </c>
      <c r="P43" s="29">
        <f t="shared" si="3"/>
        <v>0</v>
      </c>
      <c r="Q43" s="7">
        <f t="shared" si="4"/>
        <v>0</v>
      </c>
      <c r="R43" s="19">
        <f t="shared" si="5"/>
        <v>0</v>
      </c>
      <c r="S43" s="29">
        <f t="shared" si="6"/>
        <v>0</v>
      </c>
      <c r="T43" s="13"/>
    </row>
    <row r="44" spans="1:20" ht="15.75" x14ac:dyDescent="0.25">
      <c r="A44" s="82">
        <v>182</v>
      </c>
      <c r="B44" s="85" t="s">
        <v>227</v>
      </c>
      <c r="C44" s="85" t="s">
        <v>35</v>
      </c>
      <c r="D44" s="86" t="s">
        <v>174</v>
      </c>
      <c r="G44" s="12"/>
      <c r="H44" s="8"/>
      <c r="I44" s="13"/>
      <c r="J44" s="57"/>
      <c r="K44" s="8"/>
      <c r="L44" s="13"/>
      <c r="M44" s="18">
        <f t="shared" si="0"/>
        <v>0</v>
      </c>
      <c r="N44" s="6">
        <f t="shared" si="1"/>
        <v>0</v>
      </c>
      <c r="O44" s="19">
        <f t="shared" si="2"/>
        <v>0</v>
      </c>
      <c r="P44" s="29">
        <f t="shared" si="3"/>
        <v>0</v>
      </c>
      <c r="Q44" s="7">
        <f t="shared" si="4"/>
        <v>0</v>
      </c>
      <c r="R44" s="19">
        <f t="shared" si="5"/>
        <v>0</v>
      </c>
      <c r="S44" s="29">
        <f t="shared" si="6"/>
        <v>0</v>
      </c>
      <c r="T44" s="13"/>
    </row>
    <row r="45" spans="1:20" ht="15.75" thickBot="1" x14ac:dyDescent="0.3">
      <c r="A45" s="15"/>
      <c r="B45" s="101"/>
      <c r="C45" s="101"/>
      <c r="D45" s="15"/>
      <c r="E45" s="28"/>
      <c r="F45" s="28"/>
      <c r="G45" s="14"/>
      <c r="H45" s="15"/>
      <c r="I45" s="16"/>
      <c r="J45" s="102"/>
      <c r="K45" s="15"/>
      <c r="L45" s="16"/>
      <c r="M45" s="20">
        <f t="shared" si="0"/>
        <v>0</v>
      </c>
      <c r="N45" s="21">
        <f t="shared" si="1"/>
        <v>0</v>
      </c>
      <c r="O45" s="22">
        <f t="shared" si="2"/>
        <v>0</v>
      </c>
      <c r="P45" s="45">
        <f t="shared" si="3"/>
        <v>0</v>
      </c>
      <c r="Q45" s="46">
        <f t="shared" si="4"/>
        <v>0</v>
      </c>
      <c r="R45" s="22">
        <f t="shared" si="5"/>
        <v>0</v>
      </c>
      <c r="S45" s="45">
        <f t="shared" si="6"/>
        <v>0</v>
      </c>
      <c r="T45" s="16"/>
    </row>
  </sheetData>
  <autoFilter ref="A8:T45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45">
      <sortCondition descending="1" ref="S8:S45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deklice  1-2012</vt:lpstr>
      <vt:lpstr>dečki  1-2012</vt:lpstr>
      <vt:lpstr>deklice 2-2011</vt:lpstr>
      <vt:lpstr>dečki 2-2011 </vt:lpstr>
      <vt:lpstr>deklice 3-2010 </vt:lpstr>
      <vt:lpstr>dečki 3-2010</vt:lpstr>
      <vt:lpstr>deklice 4-2009</vt:lpstr>
      <vt:lpstr>dečki 4-2009</vt:lpstr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Administrator</cp:lastModifiedBy>
  <cp:lastPrinted>2019-03-12T11:55:45Z</cp:lastPrinted>
  <dcterms:created xsi:type="dcterms:W3CDTF">2017-02-19T10:05:29Z</dcterms:created>
  <dcterms:modified xsi:type="dcterms:W3CDTF">2019-03-14T20:12:25Z</dcterms:modified>
</cp:coreProperties>
</file>